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C:\CPT 1001-23 Final Tender Document (15 Jun 2023)\CPT1001-23 Tender Bills of Quantities (Excel Format)\"/>
    </mc:Choice>
  </mc:AlternateContent>
  <xr:revisionPtr revIDLastSave="0" documentId="13_ncr:1_{B9820654-7871-4511-973D-01C0409EC4BC}" xr6:coauthVersionLast="47" xr6:coauthVersionMax="47" xr10:uidLastSave="{00000000-0000-0000-0000-000000000000}"/>
  <bookViews>
    <workbookView xWindow="-28920" yWindow="-120" windowWidth="29040" windowHeight="15840" xr2:uid="{00000000-000D-0000-FFFF-FFFF00000000}"/>
  </bookViews>
  <sheets>
    <sheet name="CPT Section Summary Page" sheetId="27" r:id="rId1"/>
    <sheet name="CPG BOQ." sheetId="26" r:id="rId2"/>
    <sheet name="NYS BOQ.  " sheetId="22" r:id="rId3"/>
  </sheets>
  <externalReferences>
    <externalReference r:id="rId4"/>
  </externalReferences>
  <definedNames>
    <definedName name="_xlnm.Print_Area" localSheetId="1">'CPG BOQ.'!$A$1:$E$29</definedName>
    <definedName name="_xlnm.Print_Area" localSheetId="0">'CPT Section Summary Page'!$A$1:$C$46</definedName>
    <definedName name="_xlnm.Print_Area" localSheetId="2">'NYS BOQ.  '!$A$1:$H$108</definedName>
    <definedName name="_xlnm.Print_Titles" localSheetId="1">'CPG BOQ.'!$1:$7</definedName>
    <definedName name="_xlnm.Print_Titles" localSheetId="0">'CPT Section Summary Page'!$1:$6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5" i="26" l="1"/>
  <c r="E20" i="26"/>
  <c r="E19" i="26"/>
  <c r="H93" i="22"/>
  <c r="H104" i="22"/>
  <c r="H86" i="22"/>
  <c r="H76" i="22"/>
  <c r="H52" i="22"/>
  <c r="H43" i="22"/>
  <c r="H35" i="22"/>
  <c r="F35" i="22"/>
  <c r="C8" i="27" l="1"/>
  <c r="E21" i="26"/>
  <c r="A4" i="22"/>
  <c r="A3" i="26"/>
  <c r="F76" i="22"/>
  <c r="F52" i="22"/>
  <c r="F43" i="22"/>
  <c r="A3" i="22"/>
  <c r="A2" i="22"/>
  <c r="C10" i="27" l="1"/>
  <c r="C12" i="27" s="1"/>
  <c r="E29" i="26"/>
  <c r="A2" i="27"/>
  <c r="A1" i="27"/>
  <c r="A60" i="22"/>
  <c r="A59" i="22"/>
  <c r="F104" i="22"/>
  <c r="C14" i="27" l="1"/>
  <c r="C46" i="27" s="1"/>
  <c r="F93" i="22"/>
  <c r="H97" i="22" l="1"/>
  <c r="F86" i="22"/>
  <c r="C27" i="22"/>
  <c r="C24" i="22"/>
</calcChain>
</file>

<file path=xl/sharedStrings.xml><?xml version="1.0" encoding="utf-8"?>
<sst xmlns="http://schemas.openxmlformats.org/spreadsheetml/2006/main" count="156" uniqueCount="113">
  <si>
    <t>Item</t>
  </si>
  <si>
    <t>Amount</t>
  </si>
  <si>
    <t>EXPANDED PUBLIC WORKS PROGRAMME</t>
  </si>
  <si>
    <t>ITEM NO</t>
  </si>
  <si>
    <t>DESCRIPTION</t>
  </si>
  <si>
    <t>UNIT</t>
  </si>
  <si>
    <t>QUANTITY</t>
  </si>
  <si>
    <t>RATE</t>
  </si>
  <si>
    <t>AMOUNT</t>
  </si>
  <si>
    <t>EMPLOYMENT AND TRAINING OF LABOUR ON THE EPWP-NYS INFRASTRUCTURE PROJECTS</t>
  </si>
  <si>
    <t>PREAMBLES</t>
  </si>
  <si>
    <t>Tenderers are advised to study the Additional Specification SL: Employment and Training of Labour on the Expanded Public Works Programme (EPWP) Infrastructure Projects: National Youth Service, as bound elsewhere in the Bills of Quantities, and then price this Bill accordingly</t>
  </si>
  <si>
    <t xml:space="preserve">Note: The contractor shall test the market by submitting the 3 quortes before appointment of the training provider </t>
  </si>
  <si>
    <t>TRAINING OF YOUTH WORKERS</t>
  </si>
  <si>
    <t xml:space="preserve">(TARGET: </t>
  </si>
  <si>
    <t xml:space="preserve"> YOUTH WORKERS)</t>
  </si>
  <si>
    <t>Orientation, Life skills development and technical training:</t>
  </si>
  <si>
    <t>200.01.01</t>
  </si>
  <si>
    <t>Orientation and Life skills development training for youth workers for an</t>
  </si>
  <si>
    <t>PC</t>
  </si>
  <si>
    <t>Sum</t>
  </si>
  <si>
    <t>average of</t>
  </si>
  <si>
    <r>
      <t xml:space="preserve">days per youth worker </t>
    </r>
    <r>
      <rPr>
        <sz val="10"/>
        <color indexed="10"/>
        <rFont val="Arial"/>
        <family val="2"/>
      </rPr>
      <t>(ref. SL 11.01.01)</t>
    </r>
  </si>
  <si>
    <t>200.01.02</t>
  </si>
  <si>
    <t>Technical skills training for youth workers for an</t>
  </si>
  <si>
    <t>days per youth worker (ref. SL 11.01.02)</t>
  </si>
  <si>
    <t>200.01.03</t>
  </si>
  <si>
    <t>Provide Medical Surveillance</t>
  </si>
  <si>
    <t>The above items are only applicable if NYDA do not fund the specific training.</t>
  </si>
  <si>
    <r>
      <t xml:space="preserve">Payment Reduction </t>
    </r>
    <r>
      <rPr>
        <sz val="10"/>
        <color indexed="10"/>
        <rFont val="Arial"/>
        <family val="2"/>
      </rPr>
      <t>due to not meeting the training target (ref. SL 11.03)</t>
    </r>
  </si>
  <si>
    <t>Youth-worker</t>
  </si>
  <si>
    <t>200.01.04</t>
  </si>
  <si>
    <t>Profit and attendance on condition that services and cost has been incurred</t>
  </si>
  <si>
    <t>%</t>
  </si>
  <si>
    <t>(on items 200.01.01 and 200.01.02 above)</t>
  </si>
  <si>
    <t>TRAVELING DURING ON-SITE TRAINING:</t>
  </si>
  <si>
    <t>200.02.01</t>
  </si>
  <si>
    <t>Practical Work based Experiential training for 10 days each (ref. SL 11.02.01)</t>
  </si>
  <si>
    <t xml:space="preserve">.02    Profit and attendance on condition that services and cost has been incurred </t>
  </si>
  <si>
    <t>(on item .01 above)</t>
  </si>
  <si>
    <t>EMPLOYMENT OF YOUTH WORKERS</t>
  </si>
  <si>
    <t>200.04.01</t>
  </si>
  <si>
    <t>Employment of youth workers</t>
  </si>
  <si>
    <t>200.04.02</t>
  </si>
  <si>
    <t xml:space="preserve">Profit and attendance on condition that services and cost has been incurred  </t>
  </si>
  <si>
    <t>(ref. SL 11.04.02)</t>
  </si>
  <si>
    <t>Carried forward</t>
  </si>
  <si>
    <t>R</t>
  </si>
  <si>
    <t>ITEM</t>
  </si>
  <si>
    <t>QUAN-</t>
  </si>
  <si>
    <t>NO</t>
  </si>
  <si>
    <t>TITY</t>
  </si>
  <si>
    <t>Brought forward</t>
  </si>
  <si>
    <t>PROVISION OF EPWP DESIGNED OVERALLS AND HARD HATS TO YOUTH WORKERS</t>
  </si>
  <si>
    <t>200.05.01</t>
  </si>
  <si>
    <t>Supply EPWP branded 2 x overalls, safety boots and 1 x EPWP branded hard hat to youth workers (ref. SL 11.05.01)</t>
  </si>
  <si>
    <t>200.05.02</t>
  </si>
  <si>
    <t xml:space="preserve">Profit and attendance on condition that services and cost has been incurred   </t>
  </si>
  <si>
    <t>(ref. SL 11.05.02)</t>
  </si>
  <si>
    <t>PROVISION OF BASIC TOOLS FOR YOUTH WORKERS</t>
  </si>
  <si>
    <t>200.06.01</t>
  </si>
  <si>
    <r>
      <t xml:space="preserve">Provide all youth workers with prescribed tools for their respective trades. Specification for the mentioned tools to be provided by the Service Provider. These tools will become the property of the youth workers after the completion of the programme </t>
    </r>
    <r>
      <rPr>
        <sz val="10"/>
        <color indexed="10"/>
        <rFont val="Arial"/>
        <family val="2"/>
      </rPr>
      <t>(ref. SL 11.06.01)</t>
    </r>
  </si>
  <si>
    <t>200.06.02</t>
  </si>
  <si>
    <t>(ref. SL 11.06.02)</t>
  </si>
  <si>
    <t>APPOINTMENT OF YOUTH TRAINING COORDINATOR (TEAM LEADER/S)</t>
  </si>
  <si>
    <t>200.07.01</t>
  </si>
  <si>
    <t>Appointment of Youth Team Leader/s for the duration of the contract (ref. SL 11.07.01)</t>
  </si>
  <si>
    <r>
      <t xml:space="preserve">LIAISON WITH SERVICE PROVIDER </t>
    </r>
    <r>
      <rPr>
        <sz val="10"/>
        <rFont val="Arial"/>
        <family val="2"/>
      </rPr>
      <t>(ref. SL 11.08)</t>
    </r>
  </si>
  <si>
    <t>hours</t>
  </si>
  <si>
    <t>LOGISTICS FOR EXIT WORKSHOPS</t>
  </si>
  <si>
    <t>200.09.01</t>
  </si>
  <si>
    <t>Provide logistic items for exit workshop (Catering, Orange Golf T-Shirts, Venue Hire and Sound System).</t>
  </si>
  <si>
    <t>CONTRACT PARTICIPATION GOALS (CPG)  DESCRIPTION</t>
  </si>
  <si>
    <t xml:space="preserve">MINIMUM TARGETED LOCAL BUILDING MATERIAL SUPPLIERS </t>
  </si>
  <si>
    <t>NATIONAL YOUTH SERVICE TRAINING AND DEVELOPMENT PROGRAMME</t>
  </si>
  <si>
    <t xml:space="preserve">Allowance for attendance all inclusive of associated costs to the contractor for implementation. </t>
  </si>
  <si>
    <t>NYS (Mini Bill + P&amp;A)</t>
  </si>
  <si>
    <t>Sub-total of CPG Section</t>
  </si>
  <si>
    <t>Qty</t>
  </si>
  <si>
    <t>Carried to CPG Section</t>
  </si>
  <si>
    <t>1.0</t>
  </si>
  <si>
    <t>Refer to separate  EPWP-NYS BOQ</t>
  </si>
  <si>
    <t>Allowance for monthly reporting based on the implementation of the EPWP-NYS as per the specifications and EPWP-NYS BOQ all inclusive of associated costs to the contractor.</t>
  </si>
  <si>
    <t>2.0</t>
  </si>
  <si>
    <t xml:space="preserve">.01    Traveling (based on R70 per day return trip/youth worker) </t>
  </si>
  <si>
    <r>
      <t xml:space="preserve">The unit of measurement shall be the number of youth workers at the labour rate of </t>
    </r>
    <r>
      <rPr>
        <b/>
        <sz val="10"/>
        <color indexed="10"/>
        <rFont val="Arial"/>
        <family val="2"/>
      </rPr>
      <t>R 102.00</t>
    </r>
    <r>
      <rPr>
        <sz val="10"/>
        <rFont val="Arial"/>
        <family val="2"/>
      </rPr>
      <t xml:space="preserve"> per day on Training as per EPWP Ministerial Determination multiplied by the period employed in months and the rate tendered shall include full compensation for all costs associated with the employment of youth workers and for complying with the conditions of contract.  The cost for the training shall be excluded from this item.  This item is based on 9 months appointment for youth workers</t>
    </r>
  </si>
  <si>
    <t>200.10</t>
  </si>
  <si>
    <t>APPOINTMENT OF YOUNG PROFESSIONALS</t>
  </si>
  <si>
    <t>200.10.01</t>
  </si>
  <si>
    <t>Appointment of Young Proffesionals for the duration of the contract.</t>
  </si>
  <si>
    <t>200.10.02</t>
  </si>
  <si>
    <t>BILL NO 1</t>
  </si>
  <si>
    <t>Rate/ %</t>
  </si>
  <si>
    <t>CPG BILLS OF QUANTITIES</t>
  </si>
  <si>
    <t>CPG SUMMARY PAGE</t>
  </si>
  <si>
    <r>
      <rPr>
        <b/>
        <u/>
        <sz val="11"/>
        <color theme="1"/>
        <rFont val="Arial"/>
        <family val="2"/>
      </rPr>
      <t>Note to tenderers:</t>
    </r>
    <r>
      <rPr>
        <b/>
        <sz val="11"/>
        <color theme="1"/>
        <rFont val="Arial"/>
        <family val="2"/>
      </rPr>
      <t xml:space="preserve"> As CPGs may not provide any bidder a competitive advantage. Provisional amounts and fixed percentages for profit and attendance have been provided. Only the provisional amount will be adjusted once the awarded tender amount and/or the beneficiaries have been appointed, and the final values have been ascertained. </t>
    </r>
  </si>
  <si>
    <t>1.1</t>
  </si>
  <si>
    <t>1.2</t>
  </si>
  <si>
    <t>Allowance for monitoring and monthly reporting on material purchased from Local Building Material Manufacturers by main contractor and subcontractors.</t>
  </si>
  <si>
    <t xml:space="preserve">Allowance for profit, all inclusive of associated costs to the contractor for implementation. </t>
  </si>
  <si>
    <t>1.3</t>
  </si>
  <si>
    <t>1.4</t>
  </si>
  <si>
    <t>2.1</t>
  </si>
  <si>
    <t>2.2</t>
  </si>
  <si>
    <t>The programme shall be implemented in terms of the Implementation of the National Youth Service Programme under the Expanded Public Works (EPWP) and shall be priced in the CPG section of the Bills of Quantities.  
Provision has been made within the Contract Participation Goal section in the Bill of Quantities for the National Youth Service Training and Development Programme CPG in the execution of this project as described in PG-01.1 (EC) / PG-01.2 (EC) SCOPE OF WORKS C3.7.7. The contractor to price all applicable elements of this BOQ section.</t>
  </si>
  <si>
    <t xml:space="preserve"> </t>
  </si>
  <si>
    <r>
      <rPr>
        <b/>
        <u/>
        <sz val="11"/>
        <rFont val="Arial"/>
        <family val="2"/>
      </rPr>
      <t xml:space="preserve">PROJECT NAME: </t>
    </r>
    <r>
      <rPr>
        <b/>
        <sz val="11"/>
        <rFont val="Arial"/>
        <family val="2"/>
      </rPr>
      <t xml:space="preserve">CAPE TOWN: HERITAGE: OFFICIAL OFFICE ACCOMMODATION: PROVIDE INTEGRATED </t>
    </r>
  </si>
  <si>
    <t>FACILITIES MANAGEMENT SERVICES FOR A FIVE YEAR PERIOD</t>
  </si>
  <si>
    <t>Local Building Material Suppliers  (including P&amp;A)</t>
  </si>
  <si>
    <t>TENDER NO. CPT1001/23</t>
  </si>
  <si>
    <r>
      <t xml:space="preserve">Provision is made for the Minimum Targeted Local Building Material Suppliers CPG in the execution of this project as described in  PG-01.1 (EC) / PG-01.2 (EC) SCOPE OF WORKS C3.2. Materials to the value of </t>
    </r>
    <r>
      <rPr>
        <b/>
        <sz val="11"/>
        <color rgb="FF000000"/>
        <rFont val="Arial"/>
        <family val="2"/>
      </rPr>
      <t>R22 760 000</t>
    </r>
    <r>
      <rPr>
        <sz val="11"/>
        <color rgb="FF000000"/>
        <rFont val="Arial"/>
        <family val="2"/>
      </rPr>
      <t xml:space="preserve"> should be purchased from Local Building Material Suppliers by main contractor and subcontractors based on determination by PQS taking into account specific project variables </t>
    </r>
  </si>
  <si>
    <t>Sub-Total</t>
  </si>
  <si>
    <t>Add: Value Added Tax at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</si>
</sst>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R&quot;* #,##0.00_-;\-&quot;R&quot;* #,##0.00_-;_-&quot;R&quot;* &quot;-&quot;??_-;_-@_-"/>
    <numFmt numFmtId="43" formatCode="_-* #,##0.00_-;\-* #,##0.00_-;_-* &quot;-&quot;??_-;_-@_-"/>
    <numFmt numFmtId="164" formatCode="_(* #,##0_);_(* \(#,##0\);_(* &quot;-&quot;_);_(@_)"/>
    <numFmt numFmtId="165" formatCode="_(* #,##0.00_);_(* \(#,##0.00\);_(* &quot;-&quot;??_);_(@_)"/>
    <numFmt numFmtId="166" formatCode="_ [$R-1C09]\ * #,##0_ ;_ [$R-1C09]\ * \-#,##0_ ;_ [$R-1C09]\ * &quot;-&quot;_ ;_ @_ "/>
    <numFmt numFmtId="167" formatCode="_-* #,##0_-;\-* #,##0_-;_-* &quot;-&quot;??_-;_-@_-"/>
    <numFmt numFmtId="168" formatCode="_(* #,##0.00_);_(* \(#,##0.00\);_(* &quot;-&quot;_);_(@_)"/>
    <numFmt numFmtId="169" formatCode="_ * #,##0.00_ ;_ * \-#,##0.00_ ;_ * &quot;-&quot;??_ ;_ @_ "/>
    <numFmt numFmtId="170" formatCode="_-&quot;R&quot;* #,##0_-;\-&quot;R&quot;* #,##0_-;_-&quot;R&quot;* &quot;-&quot;??_-;_-@_-"/>
    <numFmt numFmtId="171" formatCode="0.0"/>
  </numFmts>
  <fonts count="25" x14ac:knownFonts="1">
    <font>
      <sz val="11"/>
      <color theme="1"/>
      <name val="Calibri"/>
      <family val="2"/>
      <scheme val="minor"/>
    </font>
    <font>
      <sz val="11"/>
      <color theme="1"/>
      <name val="Calibri"/>
      <family val="2"/>
      <scheme val="minor"/>
    </font>
    <font>
      <b/>
      <sz val="12"/>
      <color rgb="FF000000"/>
      <name val="Arial"/>
      <family val="2"/>
    </font>
    <font>
      <sz val="10"/>
      <color theme="1"/>
      <name val="Arial"/>
      <family val="2"/>
    </font>
    <font>
      <sz val="10"/>
      <color rgb="FF000000"/>
      <name val="Arial"/>
      <family val="2"/>
    </font>
    <font>
      <sz val="10"/>
      <name val="Arial"/>
      <family val="2"/>
    </font>
    <font>
      <b/>
      <sz val="10"/>
      <name val="Arial"/>
      <family val="2"/>
    </font>
    <font>
      <u/>
      <sz val="10"/>
      <name val="Arial"/>
      <family val="2"/>
    </font>
    <font>
      <b/>
      <u/>
      <sz val="10"/>
      <name val="Arial"/>
      <family val="2"/>
    </font>
    <font>
      <sz val="8"/>
      <name val="Arial"/>
      <family val="2"/>
    </font>
    <font>
      <b/>
      <sz val="10"/>
      <color indexed="10"/>
      <name val="Arial"/>
      <family val="2"/>
    </font>
    <font>
      <sz val="10"/>
      <color indexed="10"/>
      <name val="Arial"/>
      <family val="2"/>
    </font>
    <font>
      <b/>
      <sz val="10"/>
      <color theme="0"/>
      <name val="Arial"/>
      <family val="2"/>
    </font>
    <font>
      <b/>
      <sz val="12"/>
      <name val="Arial"/>
      <family val="2"/>
    </font>
    <font>
      <sz val="8"/>
      <name val="Calibri"/>
      <family val="2"/>
      <scheme val="minor"/>
    </font>
    <font>
      <sz val="11"/>
      <color theme="1"/>
      <name val="Arial"/>
      <family val="2"/>
    </font>
    <font>
      <sz val="14"/>
      <color theme="1"/>
      <name val="Arial"/>
      <family val="2"/>
    </font>
    <font>
      <sz val="11"/>
      <color rgb="FF000000"/>
      <name val="Arial"/>
      <family val="2"/>
    </font>
    <font>
      <b/>
      <sz val="11"/>
      <color rgb="FF000000"/>
      <name val="Arial"/>
      <family val="2"/>
    </font>
    <font>
      <b/>
      <sz val="11"/>
      <color theme="1"/>
      <name val="Arial"/>
      <family val="2"/>
    </font>
    <font>
      <sz val="11"/>
      <name val="Arial"/>
      <family val="2"/>
    </font>
    <font>
      <b/>
      <sz val="11"/>
      <name val="Arial"/>
      <family val="2"/>
    </font>
    <font>
      <b/>
      <u/>
      <sz val="11"/>
      <name val="Arial"/>
      <family val="2"/>
    </font>
    <font>
      <b/>
      <u/>
      <sz val="11"/>
      <color theme="1"/>
      <name val="Arial"/>
      <family val="2"/>
    </font>
    <font>
      <b/>
      <u/>
      <sz val="11"/>
      <color rgb="FF000000"/>
      <name val="Arial"/>
      <family val="2"/>
    </font>
  </fonts>
  <fills count="3">
    <fill>
      <patternFill patternType="none"/>
    </fill>
    <fill>
      <patternFill patternType="gray125"/>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auto="1"/>
      </left>
      <right style="double">
        <color auto="1"/>
      </right>
      <top/>
      <bottom/>
      <diagonal/>
    </border>
    <border>
      <left style="double">
        <color auto="1"/>
      </left>
      <right style="thin">
        <color indexed="64"/>
      </right>
      <top/>
      <bottom/>
      <diagonal/>
    </border>
    <border>
      <left style="double">
        <color auto="1"/>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auto="1"/>
      </left>
      <right style="double">
        <color auto="1"/>
      </right>
      <top/>
      <bottom style="thin">
        <color indexed="64"/>
      </bottom>
      <diagonal/>
    </border>
    <border>
      <left style="double">
        <color auto="1"/>
      </left>
      <right style="thin">
        <color indexed="64"/>
      </right>
      <top/>
      <bottom style="medium">
        <color indexed="64"/>
      </bottom>
      <diagonal/>
    </border>
    <border>
      <left style="thin">
        <color auto="1"/>
      </left>
      <right style="double">
        <color auto="1"/>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double">
        <color auto="1"/>
      </left>
      <right style="thin">
        <color indexed="64"/>
      </right>
      <top style="medium">
        <color indexed="64"/>
      </top>
      <bottom/>
      <diagonal/>
    </border>
    <border>
      <left style="double">
        <color auto="1"/>
      </left>
      <right/>
      <top/>
      <bottom style="thin">
        <color indexed="64"/>
      </bottom>
      <diagonal/>
    </border>
  </borders>
  <cellStyleXfs count="8">
    <xf numFmtId="0" fontId="0" fillId="0" borderId="0"/>
    <xf numFmtId="165" fontId="1" fillId="0" borderId="0" applyFont="0" applyFill="0" applyBorder="0" applyAlignment="0" applyProtection="0"/>
    <xf numFmtId="0" fontId="5" fillId="0" borderId="0"/>
    <xf numFmtId="43" fontId="5" fillId="0" borderId="0" applyFont="0" applyFill="0" applyBorder="0" applyAlignment="0" applyProtection="0"/>
    <xf numFmtId="3" fontId="5" fillId="0" borderId="0" applyFont="0" applyFill="0" applyBorder="0" applyAlignment="0" applyProtection="0"/>
    <xf numFmtId="9" fontId="5"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58">
    <xf numFmtId="0" fontId="0" fillId="0" borderId="0" xfId="0"/>
    <xf numFmtId="0" fontId="5" fillId="0" borderId="0" xfId="2"/>
    <xf numFmtId="43" fontId="0" fillId="0" borderId="0" xfId="3" applyFont="1"/>
    <xf numFmtId="0" fontId="7" fillId="0" borderId="0" xfId="2" applyFont="1"/>
    <xf numFmtId="0" fontId="6" fillId="0" borderId="3" xfId="2" applyFont="1" applyBorder="1" applyAlignment="1">
      <alignment horizontal="center"/>
    </xf>
    <xf numFmtId="0" fontId="6" fillId="0" borderId="4" xfId="2" applyFont="1" applyBorder="1" applyAlignment="1">
      <alignment horizontal="center"/>
    </xf>
    <xf numFmtId="164" fontId="6" fillId="0" borderId="3" xfId="3" applyNumberFormat="1" applyFont="1" applyBorder="1" applyAlignment="1">
      <alignment horizontal="center"/>
    </xf>
    <xf numFmtId="43" fontId="6" fillId="0" borderId="3" xfId="3" applyFont="1" applyBorder="1" applyAlignment="1">
      <alignment horizontal="center"/>
    </xf>
    <xf numFmtId="4" fontId="6" fillId="0" borderId="3" xfId="4" applyNumberFormat="1" applyFont="1" applyBorder="1" applyAlignment="1">
      <alignment horizontal="center"/>
    </xf>
    <xf numFmtId="0" fontId="6" fillId="0" borderId="5" xfId="2" applyFont="1" applyBorder="1" applyAlignment="1">
      <alignment horizontal="center"/>
    </xf>
    <xf numFmtId="0" fontId="6" fillId="0" borderId="0" xfId="2" applyFont="1" applyAlignment="1">
      <alignment horizontal="center"/>
    </xf>
    <xf numFmtId="164" fontId="6" fillId="0" borderId="5" xfId="3" applyNumberFormat="1" applyFont="1" applyBorder="1" applyAlignment="1">
      <alignment horizontal="center"/>
    </xf>
    <xf numFmtId="43" fontId="6" fillId="0" borderId="5" xfId="3" applyFont="1" applyBorder="1" applyAlignment="1">
      <alignment horizontal="center"/>
    </xf>
    <xf numFmtId="4" fontId="6" fillId="0" borderId="5" xfId="4" applyNumberFormat="1" applyFont="1" applyBorder="1" applyAlignment="1">
      <alignment horizontal="center"/>
    </xf>
    <xf numFmtId="0" fontId="6" fillId="0" borderId="2" xfId="2" applyFont="1" applyBorder="1" applyAlignment="1">
      <alignment horizontal="center"/>
    </xf>
    <xf numFmtId="0" fontId="6" fillId="0" borderId="6" xfId="2" applyFont="1" applyBorder="1" applyAlignment="1">
      <alignment horizontal="center"/>
    </xf>
    <xf numFmtId="164" fontId="6" fillId="0" borderId="2" xfId="3" applyNumberFormat="1" applyFont="1" applyBorder="1" applyAlignment="1">
      <alignment horizontal="center"/>
    </xf>
    <xf numFmtId="43" fontId="6" fillId="0" borderId="2" xfId="3" applyFont="1" applyBorder="1" applyAlignment="1">
      <alignment horizontal="center"/>
    </xf>
    <xf numFmtId="4" fontId="6" fillId="0" borderId="2" xfId="4" applyNumberFormat="1" applyFont="1" applyBorder="1" applyAlignment="1">
      <alignment horizontal="center"/>
    </xf>
    <xf numFmtId="0" fontId="5" fillId="0" borderId="5" xfId="2" applyBorder="1" applyAlignment="1">
      <alignment horizontal="left"/>
    </xf>
    <xf numFmtId="0" fontId="5" fillId="0" borderId="0" xfId="2" applyAlignment="1">
      <alignment horizontal="left"/>
    </xf>
    <xf numFmtId="0" fontId="5" fillId="0" borderId="7" xfId="2" applyBorder="1" applyAlignment="1">
      <alignment horizontal="left"/>
    </xf>
    <xf numFmtId="164" fontId="0" fillId="0" borderId="3" xfId="3" applyNumberFormat="1" applyFont="1" applyBorder="1" applyAlignment="1">
      <alignment horizontal="right"/>
    </xf>
    <xf numFmtId="0" fontId="8" fillId="0" borderId="0" xfId="2" applyFont="1" applyAlignment="1">
      <alignment horizontal="left"/>
    </xf>
    <xf numFmtId="164" fontId="0" fillId="0" borderId="8" xfId="3" applyNumberFormat="1" applyFont="1" applyBorder="1" applyAlignment="1">
      <alignment horizontal="right"/>
    </xf>
    <xf numFmtId="0" fontId="7" fillId="0" borderId="0" xfId="2" applyFont="1" applyAlignment="1">
      <alignment horizontal="left"/>
    </xf>
    <xf numFmtId="2" fontId="6" fillId="0" borderId="5" xfId="2" applyNumberFormat="1" applyFont="1" applyBorder="1" applyAlignment="1">
      <alignment horizontal="center" vertical="top"/>
    </xf>
    <xf numFmtId="0" fontId="5" fillId="0" borderId="5" xfId="2" quotePrefix="1" applyBorder="1" applyAlignment="1">
      <alignment horizontal="center" vertical="top"/>
    </xf>
    <xf numFmtId="164" fontId="5" fillId="0" borderId="8" xfId="3" quotePrefix="1" applyNumberFormat="1" applyFont="1" applyBorder="1" applyAlignment="1">
      <alignment horizontal="center" vertical="top"/>
    </xf>
    <xf numFmtId="0" fontId="6" fillId="0" borderId="9" xfId="2" applyFont="1" applyBorder="1" applyAlignment="1">
      <alignment horizontal="left" vertical="top"/>
    </xf>
    <xf numFmtId="1" fontId="10" fillId="0" borderId="0" xfId="2" applyNumberFormat="1" applyFont="1" applyAlignment="1">
      <alignment horizontal="center" vertical="top"/>
    </xf>
    <xf numFmtId="0" fontId="6" fillId="0" borderId="0" xfId="2" applyFont="1" applyAlignment="1">
      <alignment horizontal="left" vertical="top"/>
    </xf>
    <xf numFmtId="164" fontId="5" fillId="0" borderId="5" xfId="3" quotePrefix="1" applyNumberFormat="1" applyFont="1" applyBorder="1" applyAlignment="1">
      <alignment horizontal="center" vertical="top"/>
    </xf>
    <xf numFmtId="0" fontId="10" fillId="0" borderId="9" xfId="2" applyFont="1" applyBorder="1" applyAlignment="1">
      <alignment horizontal="left" vertical="top"/>
    </xf>
    <xf numFmtId="0" fontId="5" fillId="0" borderId="9" xfId="2" applyBorder="1" applyAlignment="1">
      <alignment vertical="top"/>
    </xf>
    <xf numFmtId="164" fontId="5" fillId="0" borderId="5" xfId="2" applyNumberFormat="1" applyBorder="1" applyAlignment="1">
      <alignment horizontal="center" vertical="top"/>
    </xf>
    <xf numFmtId="43" fontId="0" fillId="0" borderId="0" xfId="3" applyFont="1" applyAlignment="1">
      <alignment vertical="top"/>
    </xf>
    <xf numFmtId="0" fontId="5" fillId="0" borderId="0" xfId="2" applyAlignment="1">
      <alignment vertical="top"/>
    </xf>
    <xf numFmtId="0" fontId="5" fillId="0" borderId="5" xfId="2" applyBorder="1" applyAlignment="1">
      <alignment horizontal="center" vertical="top"/>
    </xf>
    <xf numFmtId="0" fontId="5" fillId="0" borderId="5" xfId="2" quotePrefix="1" applyBorder="1" applyAlignment="1">
      <alignment horizontal="center" vertical="center"/>
    </xf>
    <xf numFmtId="0" fontId="5" fillId="0" borderId="9" xfId="2" applyBorder="1" applyAlignment="1">
      <alignment horizontal="left" vertical="center"/>
    </xf>
    <xf numFmtId="0" fontId="10" fillId="0" borderId="0" xfId="2" applyFont="1" applyAlignment="1">
      <alignment horizontal="center" vertical="center"/>
    </xf>
    <xf numFmtId="0" fontId="5" fillId="0" borderId="0" xfId="2" applyAlignment="1">
      <alignment vertical="center"/>
    </xf>
    <xf numFmtId="0" fontId="5" fillId="0" borderId="5" xfId="2" applyBorder="1" applyAlignment="1">
      <alignment vertical="top"/>
    </xf>
    <xf numFmtId="4" fontId="5" fillId="0" borderId="0" xfId="2" applyNumberFormat="1" applyAlignment="1">
      <alignment vertical="top"/>
    </xf>
    <xf numFmtId="1" fontId="10" fillId="0" borderId="0" xfId="2" applyNumberFormat="1" applyFont="1" applyAlignment="1">
      <alignment horizontal="center" vertical="center"/>
    </xf>
    <xf numFmtId="0" fontId="5" fillId="0" borderId="9" xfId="2" applyBorder="1" applyAlignment="1">
      <alignment horizontal="left" vertical="top" wrapText="1"/>
    </xf>
    <xf numFmtId="0" fontId="5" fillId="0" borderId="0" xfId="2" applyAlignment="1">
      <alignment horizontal="left" vertical="top" wrapText="1"/>
    </xf>
    <xf numFmtId="0" fontId="5" fillId="0" borderId="8" xfId="2" applyBorder="1" applyAlignment="1">
      <alignment horizontal="left" vertical="top" wrapText="1"/>
    </xf>
    <xf numFmtId="43" fontId="5" fillId="0" borderId="0" xfId="3" applyFont="1" applyAlignment="1">
      <alignment vertical="top"/>
    </xf>
    <xf numFmtId="0" fontId="6" fillId="0" borderId="5" xfId="2" quotePrefix="1" applyFont="1" applyBorder="1" applyAlignment="1">
      <alignment horizontal="center" vertical="top"/>
    </xf>
    <xf numFmtId="49" fontId="10" fillId="0" borderId="9" xfId="2" applyNumberFormat="1" applyFont="1" applyBorder="1" applyAlignment="1">
      <alignment horizontal="left" vertical="top" wrapText="1"/>
    </xf>
    <xf numFmtId="49" fontId="10" fillId="0" borderId="0" xfId="2" applyNumberFormat="1" applyFont="1" applyAlignment="1">
      <alignment horizontal="left" vertical="top" wrapText="1"/>
    </xf>
    <xf numFmtId="49" fontId="10" fillId="0" borderId="8" xfId="2" applyNumberFormat="1" applyFont="1" applyBorder="1" applyAlignment="1">
      <alignment horizontal="left" vertical="top" wrapText="1"/>
    </xf>
    <xf numFmtId="0" fontId="5" fillId="0" borderId="9" xfId="2" applyBorder="1" applyAlignment="1">
      <alignment vertical="top" wrapText="1"/>
    </xf>
    <xf numFmtId="0" fontId="5" fillId="0" borderId="0" xfId="2" applyAlignment="1">
      <alignment vertical="top" wrapText="1"/>
    </xf>
    <xf numFmtId="0" fontId="5" fillId="0" borderId="8" xfId="2" applyBorder="1" applyAlignment="1">
      <alignment vertical="top" wrapText="1"/>
    </xf>
    <xf numFmtId="166" fontId="5" fillId="0" borderId="5" xfId="2" applyNumberFormat="1" applyBorder="1" applyAlignment="1">
      <alignment horizontal="center" vertical="top"/>
    </xf>
    <xf numFmtId="0" fontId="6" fillId="0" borderId="5" xfId="2" applyFont="1" applyBorder="1" applyAlignment="1">
      <alignment horizontal="center" vertical="top"/>
    </xf>
    <xf numFmtId="164" fontId="5" fillId="0" borderId="5" xfId="2" applyNumberFormat="1" applyBorder="1" applyAlignment="1">
      <alignment vertical="top"/>
    </xf>
    <xf numFmtId="0" fontId="8" fillId="0" borderId="9" xfId="2" applyFont="1" applyBorder="1" applyAlignment="1">
      <alignment vertical="top" wrapText="1"/>
    </xf>
    <xf numFmtId="0" fontId="8" fillId="0" borderId="0" xfId="2" applyFont="1" applyAlignment="1">
      <alignment vertical="top" wrapText="1"/>
    </xf>
    <xf numFmtId="0" fontId="8" fillId="0" borderId="8" xfId="2" applyFont="1" applyBorder="1" applyAlignment="1">
      <alignment vertical="top" wrapText="1"/>
    </xf>
    <xf numFmtId="164" fontId="5" fillId="0" borderId="5" xfId="3" applyNumberFormat="1" applyFont="1" applyBorder="1" applyAlignment="1">
      <alignment horizontal="center" vertical="top"/>
    </xf>
    <xf numFmtId="164" fontId="5" fillId="0" borderId="8" xfId="3" applyNumberFormat="1" applyFont="1" applyBorder="1" applyAlignment="1">
      <alignment horizontal="center" vertical="top"/>
    </xf>
    <xf numFmtId="164" fontId="5" fillId="0" borderId="8" xfId="2" applyNumberFormat="1" applyBorder="1" applyAlignment="1">
      <alignment horizontal="center" vertical="top"/>
    </xf>
    <xf numFmtId="49" fontId="5" fillId="0" borderId="0" xfId="2" applyNumberFormat="1" applyAlignment="1">
      <alignment vertical="top" wrapText="1"/>
    </xf>
    <xf numFmtId="164" fontId="5" fillId="0" borderId="5" xfId="2" applyNumberFormat="1" applyBorder="1" applyAlignment="1">
      <alignment horizontal="left" vertical="top"/>
    </xf>
    <xf numFmtId="0" fontId="12" fillId="0" borderId="0" xfId="2" applyFont="1" applyAlignment="1">
      <alignment vertical="top"/>
    </xf>
    <xf numFmtId="43" fontId="12" fillId="0" borderId="0" xfId="3" applyFont="1" applyAlignment="1">
      <alignment horizontal="right" vertical="top"/>
    </xf>
    <xf numFmtId="168" fontId="5" fillId="0" borderId="5" xfId="2" applyNumberFormat="1" applyBorder="1" applyAlignment="1">
      <alignment horizontal="center" vertical="top"/>
    </xf>
    <xf numFmtId="0" fontId="5" fillId="0" borderId="3" xfId="2" applyBorder="1" applyAlignment="1">
      <alignment horizontal="left"/>
    </xf>
    <xf numFmtId="0" fontId="5" fillId="0" borderId="4" xfId="2" applyBorder="1" applyAlignment="1">
      <alignment horizontal="left"/>
    </xf>
    <xf numFmtId="0" fontId="5" fillId="0" borderId="4" xfId="2" applyBorder="1" applyAlignment="1">
      <alignment horizontal="center"/>
    </xf>
    <xf numFmtId="164" fontId="0" fillId="0" borderId="4" xfId="3" applyNumberFormat="1" applyFont="1" applyBorder="1" applyAlignment="1">
      <alignment horizontal="right"/>
    </xf>
    <xf numFmtId="43" fontId="0" fillId="0" borderId="4" xfId="3" applyFont="1" applyBorder="1" applyAlignment="1">
      <alignment horizontal="right"/>
    </xf>
    <xf numFmtId="4" fontId="0" fillId="0" borderId="3" xfId="4" applyNumberFormat="1" applyFont="1" applyBorder="1" applyAlignment="1" applyProtection="1">
      <alignment horizontal="right"/>
      <protection locked="0"/>
    </xf>
    <xf numFmtId="164" fontId="0" fillId="0" borderId="0" xfId="3" applyNumberFormat="1" applyFont="1" applyBorder="1" applyAlignment="1">
      <alignment horizontal="right"/>
    </xf>
    <xf numFmtId="43" fontId="0" fillId="0" borderId="0" xfId="3" applyFont="1" applyBorder="1" applyAlignment="1">
      <alignment horizontal="right"/>
    </xf>
    <xf numFmtId="4" fontId="6" fillId="0" borderId="5" xfId="4" applyNumberFormat="1" applyFont="1" applyBorder="1" applyAlignment="1" applyProtection="1">
      <alignment horizontal="right"/>
      <protection locked="0"/>
    </xf>
    <xf numFmtId="0" fontId="11" fillId="0" borderId="2" xfId="2" applyFont="1" applyBorder="1" applyAlignment="1">
      <alignment horizontal="left"/>
    </xf>
    <xf numFmtId="0" fontId="5" fillId="0" borderId="6" xfId="2" applyBorder="1" applyAlignment="1">
      <alignment horizontal="left"/>
    </xf>
    <xf numFmtId="0" fontId="5" fillId="0" borderId="6" xfId="2" applyBorder="1" applyAlignment="1">
      <alignment horizontal="center"/>
    </xf>
    <xf numFmtId="164" fontId="0" fillId="0" borderId="6" xfId="3" applyNumberFormat="1" applyFont="1" applyBorder="1" applyAlignment="1">
      <alignment horizontal="right"/>
    </xf>
    <xf numFmtId="43" fontId="0" fillId="0" borderId="6" xfId="3" applyFont="1" applyBorder="1" applyAlignment="1">
      <alignment horizontal="right"/>
    </xf>
    <xf numFmtId="4" fontId="0" fillId="0" borderId="2" xfId="4" applyNumberFormat="1" applyFont="1" applyBorder="1"/>
    <xf numFmtId="0" fontId="11" fillId="0" borderId="0" xfId="2" applyFont="1" applyAlignment="1">
      <alignment horizontal="left"/>
    </xf>
    <xf numFmtId="164" fontId="5" fillId="0" borderId="0" xfId="2" applyNumberFormat="1"/>
    <xf numFmtId="0" fontId="6" fillId="0" borderId="9" xfId="2" applyFont="1" applyBorder="1" applyAlignment="1">
      <alignment horizontal="center" vertical="top"/>
    </xf>
    <xf numFmtId="49" fontId="5" fillId="0" borderId="9" xfId="2" applyNumberFormat="1" applyBorder="1" applyAlignment="1">
      <alignment horizontal="left" vertical="top" wrapText="1"/>
    </xf>
    <xf numFmtId="49" fontId="5" fillId="0" borderId="0" xfId="2" applyNumberFormat="1" applyAlignment="1">
      <alignment horizontal="left" vertical="top" wrapText="1"/>
    </xf>
    <xf numFmtId="164" fontId="5" fillId="0" borderId="5" xfId="3" applyNumberFormat="1" applyFont="1" applyBorder="1" applyAlignment="1">
      <alignment vertical="top"/>
    </xf>
    <xf numFmtId="0" fontId="6" fillId="0" borderId="9" xfId="2" applyFont="1" applyBorder="1" applyAlignment="1">
      <alignment horizontal="left" vertical="top" wrapText="1"/>
    </xf>
    <xf numFmtId="0" fontId="6" fillId="0" borderId="0" xfId="2" applyFont="1" applyAlignment="1">
      <alignment horizontal="left" vertical="top" wrapText="1"/>
    </xf>
    <xf numFmtId="166" fontId="5" fillId="0" borderId="5" xfId="2" quotePrefix="1" applyNumberFormat="1" applyBorder="1" applyAlignment="1">
      <alignment horizontal="right" vertical="top"/>
    </xf>
    <xf numFmtId="0" fontId="5" fillId="0" borderId="12" xfId="2" applyBorder="1" applyAlignment="1">
      <alignment horizontal="left"/>
    </xf>
    <xf numFmtId="0" fontId="6" fillId="0" borderId="9" xfId="2" applyFont="1" applyBorder="1" applyAlignment="1">
      <alignment horizontal="left"/>
    </xf>
    <xf numFmtId="0" fontId="6" fillId="0" borderId="0" xfId="2" applyFont="1" applyAlignment="1">
      <alignment horizontal="left"/>
    </xf>
    <xf numFmtId="164" fontId="6" fillId="0" borderId="0" xfId="3" applyNumberFormat="1" applyFont="1" applyBorder="1" applyAlignment="1">
      <alignment horizontal="right"/>
    </xf>
    <xf numFmtId="43" fontId="6" fillId="0" borderId="0" xfId="3" applyFont="1" applyBorder="1" applyAlignment="1">
      <alignment horizontal="right"/>
    </xf>
    <xf numFmtId="169" fontId="5" fillId="0" borderId="0" xfId="2" applyNumberFormat="1" applyAlignment="1">
      <alignment vertical="top"/>
    </xf>
    <xf numFmtId="0" fontId="11" fillId="0" borderId="10" xfId="2" applyFont="1" applyBorder="1" applyAlignment="1">
      <alignment horizontal="left"/>
    </xf>
    <xf numFmtId="4" fontId="5" fillId="0" borderId="6" xfId="2" applyNumberFormat="1" applyBorder="1" applyAlignment="1">
      <alignment horizontal="left"/>
    </xf>
    <xf numFmtId="9" fontId="6" fillId="0" borderId="4" xfId="5" applyFont="1" applyBorder="1" applyAlignment="1">
      <alignment horizontal="center"/>
    </xf>
    <xf numFmtId="0" fontId="8" fillId="0" borderId="0" xfId="2" applyFont="1" applyAlignment="1">
      <alignment vertical="top"/>
    </xf>
    <xf numFmtId="43" fontId="6" fillId="0" borderId="0" xfId="2" applyNumberFormat="1" applyFont="1"/>
    <xf numFmtId="43" fontId="12" fillId="0" borderId="0" xfId="3" applyFont="1" applyBorder="1" applyAlignment="1">
      <alignment horizontal="center" vertical="top"/>
    </xf>
    <xf numFmtId="0" fontId="12" fillId="0" borderId="0" xfId="2" applyFont="1" applyAlignment="1">
      <alignment horizontal="left" vertical="top"/>
    </xf>
    <xf numFmtId="167" fontId="12" fillId="0" borderId="0" xfId="3" applyNumberFormat="1" applyFont="1" applyBorder="1" applyAlignment="1">
      <alignment horizontal="right" vertical="top"/>
    </xf>
    <xf numFmtId="1" fontId="12" fillId="0" borderId="0" xfId="2" applyNumberFormat="1" applyFont="1" applyAlignment="1">
      <alignment horizontal="right" vertical="top"/>
    </xf>
    <xf numFmtId="167" fontId="12" fillId="0" borderId="0" xfId="3" applyNumberFormat="1" applyFont="1" applyBorder="1" applyAlignment="1">
      <alignment vertical="top"/>
    </xf>
    <xf numFmtId="0" fontId="12" fillId="0" borderId="0" xfId="2" applyFont="1" applyAlignment="1">
      <alignment horizontal="right" vertical="top"/>
    </xf>
    <xf numFmtId="43" fontId="12" fillId="0" borderId="0" xfId="3" applyFont="1" applyBorder="1" applyAlignment="1">
      <alignment horizontal="left" vertical="top"/>
    </xf>
    <xf numFmtId="0" fontId="5" fillId="0" borderId="2" xfId="2" applyBorder="1" applyAlignment="1">
      <alignment horizontal="left"/>
    </xf>
    <xf numFmtId="4" fontId="6" fillId="0" borderId="2" xfId="4" applyNumberFormat="1" applyFont="1" applyBorder="1" applyAlignment="1" applyProtection="1">
      <alignment horizontal="right"/>
      <protection locked="0"/>
    </xf>
    <xf numFmtId="165" fontId="5" fillId="0" borderId="0" xfId="1" applyFont="1" applyAlignment="1">
      <alignment vertical="top"/>
    </xf>
    <xf numFmtId="43" fontId="5" fillId="0" borderId="0" xfId="2" applyNumberFormat="1"/>
    <xf numFmtId="0" fontId="4" fillId="0" borderId="0" xfId="0" applyFont="1" applyAlignment="1">
      <alignment vertical="center" wrapText="1"/>
    </xf>
    <xf numFmtId="0" fontId="5" fillId="0" borderId="10" xfId="2" applyBorder="1" applyAlignment="1">
      <alignment vertical="top" wrapText="1"/>
    </xf>
    <xf numFmtId="0" fontId="5" fillId="0" borderId="6" xfId="2" applyBorder="1" applyAlignment="1">
      <alignment vertical="top" wrapText="1"/>
    </xf>
    <xf numFmtId="0" fontId="5" fillId="0" borderId="11" xfId="2" applyBorder="1" applyAlignment="1">
      <alignment vertical="top" wrapText="1"/>
    </xf>
    <xf numFmtId="0" fontId="16" fillId="0" borderId="5" xfId="0" applyFont="1" applyBorder="1"/>
    <xf numFmtId="0" fontId="16" fillId="0" borderId="5" xfId="0" applyFont="1" applyBorder="1" applyAlignment="1">
      <alignment vertical="top" wrapText="1"/>
    </xf>
    <xf numFmtId="0" fontId="6" fillId="0" borderId="0" xfId="2" applyFont="1"/>
    <xf numFmtId="0" fontId="16" fillId="0" borderId="0" xfId="0" applyFont="1" applyAlignment="1">
      <alignment vertical="center"/>
    </xf>
    <xf numFmtId="9" fontId="16" fillId="0" borderId="0" xfId="7" applyFont="1" applyBorder="1" applyAlignment="1">
      <alignment vertical="center"/>
    </xf>
    <xf numFmtId="0" fontId="16" fillId="0" borderId="8" xfId="0" applyFont="1" applyBorder="1"/>
    <xf numFmtId="0" fontId="16" fillId="0" borderId="0" xfId="0" applyFont="1"/>
    <xf numFmtId="0" fontId="16" fillId="0" borderId="0" xfId="0" applyFont="1" applyAlignment="1">
      <alignment vertical="top" wrapText="1"/>
    </xf>
    <xf numFmtId="0" fontId="15" fillId="0" borderId="5" xfId="0" applyFont="1" applyBorder="1" applyAlignment="1">
      <alignment horizontal="center" vertical="center"/>
    </xf>
    <xf numFmtId="0" fontId="17" fillId="0" borderId="0" xfId="0" applyFont="1" applyAlignment="1">
      <alignment horizontal="justify" vertical="center" wrapText="1"/>
    </xf>
    <xf numFmtId="0" fontId="15" fillId="0" borderId="5" xfId="0" applyFont="1" applyBorder="1"/>
    <xf numFmtId="0" fontId="15" fillId="0" borderId="5" xfId="0" applyFont="1" applyBorder="1" applyAlignment="1">
      <alignment horizontal="center" vertical="top"/>
    </xf>
    <xf numFmtId="0" fontId="3" fillId="0" borderId="5" xfId="0" applyFont="1" applyBorder="1" applyAlignment="1">
      <alignment horizontal="center" vertical="top"/>
    </xf>
    <xf numFmtId="0" fontId="16" fillId="0" borderId="6" xfId="0" applyFont="1" applyBorder="1" applyAlignment="1">
      <alignment vertical="top" wrapText="1"/>
    </xf>
    <xf numFmtId="0" fontId="16" fillId="0" borderId="6" xfId="0" applyFont="1" applyBorder="1"/>
    <xf numFmtId="0" fontId="19" fillId="0" borderId="2" xfId="0" applyFont="1" applyBorder="1" applyAlignment="1">
      <alignment horizontal="center" vertical="center"/>
    </xf>
    <xf numFmtId="0" fontId="19" fillId="0" borderId="2" xfId="0" applyFont="1" applyBorder="1" applyAlignment="1">
      <alignment vertical="center" wrapText="1"/>
    </xf>
    <xf numFmtId="0" fontId="19" fillId="0" borderId="15" xfId="0" applyFont="1" applyBorder="1" applyAlignment="1">
      <alignment horizontal="center" vertical="center"/>
    </xf>
    <xf numFmtId="0" fontId="21" fillId="0" borderId="0" xfId="2" applyFont="1" applyAlignment="1">
      <alignment horizontal="left" vertical="center"/>
    </xf>
    <xf numFmtId="0" fontId="13" fillId="0" borderId="0" xfId="2" applyFont="1" applyAlignment="1">
      <alignment horizontal="left" vertical="center"/>
    </xf>
    <xf numFmtId="0" fontId="15" fillId="0" borderId="14" xfId="0" applyFont="1" applyBorder="1"/>
    <xf numFmtId="0" fontId="3" fillId="0" borderId="2" xfId="0" applyFont="1" applyBorder="1" applyAlignment="1">
      <alignment horizontal="center"/>
    </xf>
    <xf numFmtId="0" fontId="2" fillId="0" borderId="6" xfId="0" applyFont="1" applyBorder="1" applyAlignment="1">
      <alignment horizontal="right" vertical="center" wrapText="1"/>
    </xf>
    <xf numFmtId="0" fontId="15" fillId="0" borderId="5" xfId="0" quotePrefix="1" applyFont="1" applyBorder="1" applyAlignment="1">
      <alignment horizontal="center" vertical="top"/>
    </xf>
    <xf numFmtId="0" fontId="17" fillId="0" borderId="0" xfId="0" applyFont="1" applyAlignment="1">
      <alignment horizontal="left" vertical="center" wrapText="1"/>
    </xf>
    <xf numFmtId="0" fontId="19" fillId="0" borderId="5" xfId="0" quotePrefix="1" applyFont="1" applyBorder="1" applyAlignment="1">
      <alignment horizontal="center" vertical="top"/>
    </xf>
    <xf numFmtId="0" fontId="17" fillId="0" borderId="5" xfId="0" applyFont="1" applyBorder="1" applyAlignment="1">
      <alignment horizontal="center" vertical="center" wrapText="1"/>
    </xf>
    <xf numFmtId="0" fontId="19" fillId="0" borderId="1" xfId="0" applyFont="1" applyBorder="1" applyAlignment="1">
      <alignment horizontal="center" vertical="center"/>
    </xf>
    <xf numFmtId="0" fontId="19" fillId="0" borderId="1" xfId="0" applyFont="1" applyBorder="1" applyAlignment="1">
      <alignment horizontal="left" vertical="center" wrapText="1"/>
    </xf>
    <xf numFmtId="0" fontId="15" fillId="0" borderId="0" xfId="0" applyFont="1" applyAlignment="1">
      <alignment vertical="top" wrapText="1"/>
    </xf>
    <xf numFmtId="0" fontId="15" fillId="0" borderId="0" xfId="0" applyFont="1"/>
    <xf numFmtId="0" fontId="15" fillId="0" borderId="6" xfId="0" applyFont="1" applyBorder="1"/>
    <xf numFmtId="0" fontId="15" fillId="0" borderId="6" xfId="0" applyFont="1" applyBorder="1" applyAlignment="1">
      <alignment vertical="top" wrapText="1"/>
    </xf>
    <xf numFmtId="0" fontId="15" fillId="0" borderId="0" xfId="0" applyFont="1" applyAlignment="1">
      <alignment vertical="center"/>
    </xf>
    <xf numFmtId="0" fontId="24" fillId="0" borderId="0" xfId="0" applyFont="1" applyAlignment="1">
      <alignment horizontal="left" vertical="center" wrapText="1"/>
    </xf>
    <xf numFmtId="0" fontId="24" fillId="0" borderId="0" xfId="0" applyFont="1" applyAlignment="1">
      <alignment horizontal="center" vertical="center" wrapText="1"/>
    </xf>
    <xf numFmtId="0" fontId="15" fillId="0" borderId="2" xfId="0" applyFont="1" applyBorder="1" applyAlignment="1">
      <alignment horizontal="center" vertical="top"/>
    </xf>
    <xf numFmtId="0" fontId="17" fillId="0" borderId="2" xfId="0" applyFont="1" applyBorder="1" applyAlignment="1">
      <alignment horizontal="center" vertical="center" wrapText="1"/>
    </xf>
    <xf numFmtId="0" fontId="15" fillId="0" borderId="8" xfId="0" applyFont="1" applyBorder="1"/>
    <xf numFmtId="0" fontId="15" fillId="0" borderId="5" xfId="0" applyFont="1" applyBorder="1" applyAlignment="1">
      <alignment vertical="top" wrapText="1"/>
    </xf>
    <xf numFmtId="0" fontId="17" fillId="0" borderId="0" xfId="0" applyFont="1" applyAlignment="1">
      <alignment horizontal="left" vertical="top" wrapText="1"/>
    </xf>
    <xf numFmtId="0" fontId="24" fillId="0" borderId="0" xfId="0" applyFont="1" applyAlignment="1">
      <alignment horizontal="center" vertical="top" wrapText="1"/>
    </xf>
    <xf numFmtId="0" fontId="17" fillId="0" borderId="6" xfId="0" applyFont="1" applyBorder="1" applyAlignment="1">
      <alignment horizontal="left" vertical="center" wrapText="1"/>
    </xf>
    <xf numFmtId="170" fontId="21" fillId="0" borderId="14" xfId="6" applyNumberFormat="1" applyFont="1" applyFill="1" applyBorder="1" applyAlignment="1">
      <alignment vertical="center" wrapText="1"/>
    </xf>
    <xf numFmtId="170" fontId="20" fillId="0" borderId="14" xfId="6" applyNumberFormat="1" applyFont="1" applyFill="1" applyBorder="1" applyAlignment="1">
      <alignment horizontal="center" vertical="center" wrapText="1"/>
    </xf>
    <xf numFmtId="0" fontId="20" fillId="0" borderId="1" xfId="0" applyFont="1" applyBorder="1" applyAlignment="1">
      <alignment horizontal="center" vertical="top"/>
    </xf>
    <xf numFmtId="0" fontId="18" fillId="0" borderId="21" xfId="0" applyFont="1" applyBorder="1" applyAlignment="1">
      <alignment horizontal="right" vertical="center" wrapText="1"/>
    </xf>
    <xf numFmtId="0" fontId="17" fillId="0" borderId="1" xfId="0" applyFont="1" applyBorder="1" applyAlignment="1">
      <alignment vertical="center" wrapText="1"/>
    </xf>
    <xf numFmtId="170" fontId="16" fillId="0" borderId="0" xfId="6" applyNumberFormat="1" applyFont="1"/>
    <xf numFmtId="44" fontId="5" fillId="0" borderId="5" xfId="6" quotePrefix="1" applyFont="1" applyBorder="1" applyAlignment="1">
      <alignment horizontal="center" vertical="top"/>
    </xf>
    <xf numFmtId="168" fontId="5" fillId="0" borderId="5" xfId="3" applyNumberFormat="1" applyFont="1" applyBorder="1" applyAlignment="1">
      <alignment vertical="top"/>
    </xf>
    <xf numFmtId="44" fontId="15" fillId="0" borderId="0" xfId="6" applyFont="1"/>
    <xf numFmtId="44" fontId="15" fillId="0" borderId="0" xfId="0" applyNumberFormat="1" applyFont="1"/>
    <xf numFmtId="0" fontId="5" fillId="0" borderId="3" xfId="2" applyBorder="1" applyAlignment="1">
      <alignment horizontal="center"/>
    </xf>
    <xf numFmtId="0" fontId="5" fillId="0" borderId="5" xfId="2" applyBorder="1" applyAlignment="1">
      <alignment horizontal="center"/>
    </xf>
    <xf numFmtId="4" fontId="5" fillId="0" borderId="5" xfId="3" applyNumberFormat="1" applyFont="1" applyBorder="1" applyAlignment="1" applyProtection="1">
      <alignment horizontal="center" vertical="top"/>
    </xf>
    <xf numFmtId="4" fontId="5" fillId="0" borderId="5" xfId="3" quotePrefix="1" applyNumberFormat="1" applyFont="1" applyBorder="1" applyAlignment="1" applyProtection="1">
      <alignment horizontal="center" vertical="top"/>
    </xf>
    <xf numFmtId="0" fontId="5" fillId="0" borderId="0" xfId="2" applyAlignment="1">
      <alignment horizontal="center"/>
    </xf>
    <xf numFmtId="4" fontId="5" fillId="0" borderId="9" xfId="3" applyNumberFormat="1" applyFont="1" applyBorder="1" applyAlignment="1" applyProtection="1">
      <alignment horizontal="center" vertical="top"/>
    </xf>
    <xf numFmtId="43" fontId="0" fillId="0" borderId="3" xfId="3" applyFont="1" applyBorder="1" applyAlignment="1" applyProtection="1">
      <alignment horizontal="right"/>
      <protection locked="0"/>
    </xf>
    <xf numFmtId="43" fontId="0" fillId="0" borderId="5" xfId="3" applyFont="1" applyBorder="1" applyAlignment="1" applyProtection="1">
      <alignment horizontal="right"/>
      <protection locked="0"/>
    </xf>
    <xf numFmtId="4" fontId="5" fillId="0" borderId="5" xfId="3" applyNumberFormat="1" applyFont="1" applyBorder="1" applyAlignment="1" applyProtection="1">
      <alignment horizontal="center" vertical="top"/>
      <protection locked="0"/>
    </xf>
    <xf numFmtId="4" fontId="5" fillId="0" borderId="8" xfId="3" applyNumberFormat="1" applyFont="1" applyBorder="1" applyAlignment="1" applyProtection="1">
      <alignment horizontal="center" vertical="top"/>
      <protection locked="0"/>
    </xf>
    <xf numFmtId="4" fontId="5" fillId="0" borderId="0" xfId="3" applyNumberFormat="1" applyFont="1" applyBorder="1" applyAlignment="1" applyProtection="1">
      <alignment horizontal="center" vertical="top"/>
      <protection locked="0"/>
    </xf>
    <xf numFmtId="0" fontId="5" fillId="0" borderId="0" xfId="2" applyAlignment="1" applyProtection="1">
      <alignment vertical="top"/>
      <protection locked="0"/>
    </xf>
    <xf numFmtId="0" fontId="5" fillId="0" borderId="8" xfId="2" applyBorder="1" applyAlignment="1" applyProtection="1">
      <alignment vertical="top"/>
      <protection locked="0"/>
    </xf>
    <xf numFmtId="164" fontId="5" fillId="0" borderId="5" xfId="3" applyNumberFormat="1" applyFont="1" applyBorder="1" applyAlignment="1" applyProtection="1">
      <alignment vertical="top"/>
      <protection locked="0"/>
    </xf>
    <xf numFmtId="168" fontId="5" fillId="0" borderId="5" xfId="3" applyNumberFormat="1" applyFont="1" applyBorder="1" applyAlignment="1" applyProtection="1">
      <alignment vertical="top"/>
      <protection locked="0"/>
    </xf>
    <xf numFmtId="164" fontId="5" fillId="0" borderId="8" xfId="3" applyNumberFormat="1" applyFont="1" applyBorder="1" applyAlignment="1" applyProtection="1">
      <alignment vertical="top"/>
      <protection locked="0"/>
    </xf>
    <xf numFmtId="4" fontId="0" fillId="0" borderId="5" xfId="4" applyNumberFormat="1" applyFont="1" applyBorder="1" applyProtection="1"/>
    <xf numFmtId="4" fontId="6" fillId="0" borderId="5" xfId="4" applyNumberFormat="1" applyFont="1" applyBorder="1" applyAlignment="1" applyProtection="1">
      <alignment horizontal="center"/>
    </xf>
    <xf numFmtId="4" fontId="5" fillId="0" borderId="5" xfId="3" applyNumberFormat="1" applyFont="1" applyBorder="1" applyAlignment="1" applyProtection="1">
      <alignment vertical="top"/>
    </xf>
    <xf numFmtId="43" fontId="5" fillId="0" borderId="5" xfId="3" applyFont="1" applyBorder="1" applyAlignment="1" applyProtection="1">
      <alignment vertical="top"/>
    </xf>
    <xf numFmtId="4" fontId="0" fillId="0" borderId="5" xfId="4" applyNumberFormat="1" applyFont="1" applyBorder="1" applyAlignment="1" applyProtection="1">
      <alignment vertical="top"/>
    </xf>
    <xf numFmtId="2" fontId="5" fillId="0" borderId="5" xfId="3" applyNumberFormat="1" applyFont="1" applyBorder="1" applyAlignment="1" applyProtection="1">
      <alignment vertical="top"/>
    </xf>
    <xf numFmtId="44" fontId="20" fillId="0" borderId="14" xfId="6" applyFont="1" applyBorder="1" applyAlignment="1">
      <alignment vertical="center"/>
    </xf>
    <xf numFmtId="44" fontId="20" fillId="0" borderId="14" xfId="6" applyFont="1" applyFill="1" applyBorder="1" applyAlignment="1">
      <alignment vertical="center" wrapText="1"/>
    </xf>
    <xf numFmtId="44" fontId="20" fillId="0" borderId="14" xfId="6" applyFont="1" applyFill="1" applyBorder="1" applyAlignment="1">
      <alignment horizontal="left" vertical="center" wrapText="1"/>
    </xf>
    <xf numFmtId="170" fontId="20" fillId="0" borderId="15" xfId="6" applyNumberFormat="1" applyFont="1" applyFill="1" applyBorder="1" applyAlignment="1">
      <alignment horizontal="center" vertical="center" wrapText="1"/>
    </xf>
    <xf numFmtId="171" fontId="15" fillId="0" borderId="5" xfId="0" applyNumberFormat="1" applyFont="1" applyBorder="1" applyAlignment="1">
      <alignment horizontal="center" vertical="center"/>
    </xf>
    <xf numFmtId="44" fontId="18" fillId="0" borderId="16" xfId="6" applyFont="1" applyBorder="1" applyAlignment="1">
      <alignment vertical="center" wrapText="1"/>
    </xf>
    <xf numFmtId="0" fontId="18" fillId="0" borderId="0" xfId="0" applyFont="1" applyAlignment="1">
      <alignment horizontal="left" vertical="center" wrapText="1"/>
    </xf>
    <xf numFmtId="44" fontId="21" fillId="0" borderId="14" xfId="6" applyFont="1" applyFill="1" applyBorder="1" applyAlignment="1">
      <alignment horizontal="left" vertical="center" wrapText="1"/>
    </xf>
    <xf numFmtId="0" fontId="15" fillId="0" borderId="0" xfId="0" applyFont="1" applyProtection="1">
      <protection locked="0"/>
    </xf>
    <xf numFmtId="0" fontId="15" fillId="0" borderId="6" xfId="0" applyFont="1" applyBorder="1" applyProtection="1">
      <protection locked="0"/>
    </xf>
    <xf numFmtId="0" fontId="19" fillId="0" borderId="17" xfId="0" applyFont="1" applyBorder="1" applyAlignment="1" applyProtection="1">
      <alignment horizontal="center" vertical="center"/>
      <protection locked="0"/>
    </xf>
    <xf numFmtId="0" fontId="19" fillId="0" borderId="19" xfId="0" applyFont="1" applyBorder="1" applyAlignment="1" applyProtection="1">
      <alignment horizontal="center" vertical="center"/>
      <protection locked="0"/>
    </xf>
    <xf numFmtId="0" fontId="15" fillId="0" borderId="13" xfId="0" applyFont="1" applyBorder="1" applyProtection="1">
      <protection locked="0"/>
    </xf>
    <xf numFmtId="9" fontId="17" fillId="0" borderId="13" xfId="0" applyNumberFormat="1" applyFont="1" applyBorder="1" applyAlignment="1" applyProtection="1">
      <alignment horizontal="center" vertical="center" wrapText="1"/>
      <protection locked="0"/>
    </xf>
    <xf numFmtId="9" fontId="17" fillId="0" borderId="13" xfId="7" applyFont="1" applyBorder="1" applyAlignment="1" applyProtection="1">
      <alignment horizontal="center" vertical="center" wrapText="1"/>
      <protection locked="0"/>
    </xf>
    <xf numFmtId="10" fontId="17" fillId="0" borderId="13" xfId="0" applyNumberFormat="1" applyFont="1" applyBorder="1" applyAlignment="1" applyProtection="1">
      <alignment horizontal="center" vertical="center" wrapText="1"/>
      <protection locked="0"/>
    </xf>
    <xf numFmtId="10" fontId="17" fillId="0" borderId="17" xfId="0" applyNumberFormat="1" applyFont="1" applyBorder="1" applyAlignment="1" applyProtection="1">
      <alignment horizontal="center" vertical="center" wrapText="1"/>
      <protection locked="0"/>
    </xf>
    <xf numFmtId="0" fontId="17" fillId="0" borderId="19" xfId="0" applyFont="1" applyBorder="1" applyAlignment="1" applyProtection="1">
      <alignment horizontal="center" vertical="center" wrapText="1"/>
      <protection locked="0"/>
    </xf>
    <xf numFmtId="0" fontId="19" fillId="0" borderId="15" xfId="0" applyFont="1" applyBorder="1" applyAlignment="1" applyProtection="1">
      <alignment horizontal="center" vertical="center"/>
      <protection locked="0"/>
    </xf>
    <xf numFmtId="0" fontId="19" fillId="0" borderId="16" xfId="0" applyFont="1" applyBorder="1" applyAlignment="1" applyProtection="1">
      <alignment horizontal="center" vertical="center"/>
      <protection locked="0"/>
    </xf>
    <xf numFmtId="0" fontId="15" fillId="0" borderId="14" xfId="0" applyFont="1" applyBorder="1" applyProtection="1">
      <protection locked="0"/>
    </xf>
    <xf numFmtId="0" fontId="19" fillId="0" borderId="14" xfId="0" quotePrefix="1" applyFont="1" applyBorder="1" applyAlignment="1" applyProtection="1">
      <alignment horizontal="center" vertical="top"/>
      <protection locked="0"/>
    </xf>
    <xf numFmtId="3" fontId="17" fillId="0" borderId="14" xfId="1" applyNumberFormat="1" applyFont="1" applyFill="1" applyBorder="1" applyAlignment="1" applyProtection="1">
      <alignment vertical="center" wrapText="1"/>
      <protection locked="0"/>
    </xf>
    <xf numFmtId="170" fontId="17" fillId="0" borderId="14" xfId="6" applyNumberFormat="1" applyFont="1" applyFill="1" applyBorder="1" applyAlignment="1" applyProtection="1">
      <alignment vertical="center" wrapText="1"/>
      <protection locked="0"/>
    </xf>
    <xf numFmtId="44" fontId="15" fillId="0" borderId="0" xfId="6" applyFont="1" applyAlignment="1" applyProtection="1">
      <alignment vertical="center"/>
      <protection locked="0"/>
    </xf>
    <xf numFmtId="44" fontId="15" fillId="0" borderId="23" xfId="6" applyFont="1" applyBorder="1" applyAlignment="1" applyProtection="1">
      <alignment vertical="center"/>
      <protection locked="0"/>
    </xf>
    <xf numFmtId="170" fontId="18" fillId="0" borderId="14" xfId="6" applyNumberFormat="1" applyFont="1" applyFill="1" applyBorder="1" applyAlignment="1" applyProtection="1">
      <alignment vertical="center" wrapText="1"/>
      <protection locked="0"/>
    </xf>
    <xf numFmtId="3" fontId="18" fillId="0" borderId="14" xfId="1" applyNumberFormat="1" applyFont="1" applyFill="1" applyBorder="1" applyAlignment="1" applyProtection="1">
      <alignment vertical="center" wrapText="1"/>
      <protection locked="0"/>
    </xf>
    <xf numFmtId="170" fontId="18" fillId="0" borderId="22" xfId="6" applyNumberFormat="1" applyFont="1" applyFill="1" applyBorder="1" applyAlignment="1" applyProtection="1">
      <alignment vertical="center" wrapText="1"/>
      <protection locked="0"/>
    </xf>
    <xf numFmtId="170" fontId="18" fillId="0" borderId="20" xfId="6" applyNumberFormat="1" applyFont="1" applyBorder="1" applyAlignment="1" applyProtection="1">
      <alignment vertical="center" wrapText="1"/>
      <protection locked="0"/>
    </xf>
    <xf numFmtId="44" fontId="17" fillId="0" borderId="18" xfId="6" applyFont="1" applyFill="1" applyBorder="1" applyAlignment="1" applyProtection="1">
      <alignment vertical="center" wrapText="1"/>
    </xf>
    <xf numFmtId="9" fontId="5" fillId="2" borderId="8" xfId="7" applyFont="1" applyFill="1" applyBorder="1" applyAlignment="1" applyProtection="1">
      <alignment horizontal="center" vertical="top"/>
      <protection locked="0"/>
    </xf>
    <xf numFmtId="165" fontId="5" fillId="2" borderId="8" xfId="1" applyFont="1" applyFill="1" applyBorder="1" applyAlignment="1" applyProtection="1">
      <alignment horizontal="center" vertical="top"/>
      <protection locked="0"/>
    </xf>
    <xf numFmtId="0" fontId="5" fillId="0" borderId="9" xfId="2" applyBorder="1" applyAlignment="1">
      <alignment horizontal="left" vertical="top" wrapText="1"/>
    </xf>
    <xf numFmtId="0" fontId="5" fillId="0" borderId="0" xfId="2" applyAlignment="1">
      <alignment horizontal="left" vertical="top" wrapText="1"/>
    </xf>
    <xf numFmtId="0" fontId="5" fillId="0" borderId="8" xfId="2" applyBorder="1" applyAlignment="1">
      <alignment horizontal="left" vertical="top" wrapText="1"/>
    </xf>
    <xf numFmtId="0" fontId="8" fillId="0" borderId="9" xfId="2" applyFont="1" applyBorder="1" applyAlignment="1">
      <alignment horizontal="left" wrapText="1"/>
    </xf>
    <xf numFmtId="0" fontId="8" fillId="0" borderId="0" xfId="2" applyFont="1" applyAlignment="1">
      <alignment horizontal="left" wrapText="1"/>
    </xf>
    <xf numFmtId="0" fontId="8" fillId="0" borderId="8" xfId="2" applyFont="1" applyBorder="1" applyAlignment="1">
      <alignment horizontal="left" wrapText="1"/>
    </xf>
    <xf numFmtId="0" fontId="5" fillId="0" borderId="9" xfId="2" applyBorder="1" applyAlignment="1">
      <alignment horizontal="left" vertical="center" wrapText="1"/>
    </xf>
    <xf numFmtId="0" fontId="5" fillId="0" borderId="0" xfId="2" applyAlignment="1">
      <alignment horizontal="left" vertical="center" wrapText="1"/>
    </xf>
    <xf numFmtId="0" fontId="5" fillId="0" borderId="8" xfId="2" applyBorder="1" applyAlignment="1">
      <alignment horizontal="left" vertical="center" wrapText="1"/>
    </xf>
    <xf numFmtId="0" fontId="9" fillId="0" borderId="9" xfId="2" applyFont="1" applyBorder="1" applyAlignment="1">
      <alignment horizontal="left" wrapText="1"/>
    </xf>
    <xf numFmtId="0" fontId="9" fillId="0" borderId="0" xfId="2" applyFont="1" applyAlignment="1">
      <alignment horizontal="left" wrapText="1"/>
    </xf>
    <xf numFmtId="0" fontId="9" fillId="0" borderId="8" xfId="2" applyFont="1" applyBorder="1" applyAlignment="1">
      <alignment horizontal="left" wrapText="1"/>
    </xf>
    <xf numFmtId="0" fontId="8" fillId="0" borderId="9" xfId="2" applyFont="1" applyBorder="1" applyAlignment="1">
      <alignment horizontal="left" vertical="top" wrapText="1"/>
    </xf>
    <xf numFmtId="0" fontId="8" fillId="0" borderId="0" xfId="2" applyFont="1" applyAlignment="1">
      <alignment horizontal="left" vertical="top" wrapText="1"/>
    </xf>
    <xf numFmtId="0" fontId="8" fillId="0" borderId="8" xfId="2" applyFont="1" applyBorder="1" applyAlignment="1">
      <alignment horizontal="left" vertical="top" wrapText="1"/>
    </xf>
    <xf numFmtId="0" fontId="12" fillId="0" borderId="0" xfId="2" applyFont="1" applyAlignment="1">
      <alignment horizontal="center" vertical="top"/>
    </xf>
    <xf numFmtId="49" fontId="6" fillId="0" borderId="9" xfId="2" applyNumberFormat="1" applyFont="1" applyBorder="1" applyAlignment="1">
      <alignment horizontal="left" vertical="top" wrapText="1"/>
    </xf>
    <xf numFmtId="49" fontId="6" fillId="0" borderId="0" xfId="2" applyNumberFormat="1" applyFont="1" applyAlignment="1">
      <alignment horizontal="left" vertical="top" wrapText="1"/>
    </xf>
    <xf numFmtId="49" fontId="6" fillId="0" borderId="8" xfId="2" applyNumberFormat="1" applyFont="1" applyBorder="1" applyAlignment="1">
      <alignment horizontal="left" vertical="top" wrapText="1"/>
    </xf>
    <xf numFmtId="0" fontId="5" fillId="0" borderId="9" xfId="2" applyBorder="1" applyAlignment="1">
      <alignment horizontal="left" vertical="top"/>
    </xf>
    <xf numFmtId="0" fontId="5" fillId="0" borderId="0" xfId="2" applyAlignment="1">
      <alignment horizontal="left" vertical="top"/>
    </xf>
    <xf numFmtId="0" fontId="5" fillId="0" borderId="8" xfId="2" applyBorder="1" applyAlignment="1">
      <alignment horizontal="left" vertical="top"/>
    </xf>
    <xf numFmtId="4" fontId="5" fillId="0" borderId="0" xfId="4" applyNumberFormat="1" applyFont="1" applyBorder="1" applyAlignment="1">
      <alignment horizontal="center"/>
    </xf>
    <xf numFmtId="0" fontId="6" fillId="0" borderId="9" xfId="2" applyFont="1" applyBorder="1" applyAlignment="1">
      <alignment horizontal="left" vertical="top" wrapText="1"/>
    </xf>
    <xf numFmtId="0" fontId="6" fillId="0" borderId="0" xfId="2" applyFont="1" applyAlignment="1">
      <alignment horizontal="left" vertical="top" wrapText="1"/>
    </xf>
    <xf numFmtId="0" fontId="6" fillId="0" borderId="8" xfId="2" applyFont="1" applyBorder="1" applyAlignment="1">
      <alignment horizontal="left" vertical="top" wrapText="1"/>
    </xf>
    <xf numFmtId="49" fontId="5" fillId="0" borderId="9" xfId="2" applyNumberFormat="1" applyBorder="1" applyAlignment="1">
      <alignment horizontal="left" vertical="top" wrapText="1"/>
    </xf>
    <xf numFmtId="49" fontId="5" fillId="0" borderId="0" xfId="2" applyNumberFormat="1" applyAlignment="1">
      <alignment horizontal="left" vertical="top" wrapText="1"/>
    </xf>
    <xf numFmtId="49" fontId="5" fillId="0" borderId="8" xfId="2" applyNumberFormat="1" applyBorder="1" applyAlignment="1">
      <alignment horizontal="left" vertical="top" wrapText="1"/>
    </xf>
  </cellXfs>
  <cellStyles count="8">
    <cellStyle name="Comma" xfId="1" builtinId="3"/>
    <cellStyle name="Comma 2" xfId="3" xr:uid="{00000000-0005-0000-0000-000001000000}"/>
    <cellStyle name="Comma0" xfId="4" xr:uid="{00000000-0005-0000-0000-000002000000}"/>
    <cellStyle name="Currency" xfId="6" builtinId="4"/>
    <cellStyle name="Normal" xfId="0" builtinId="0"/>
    <cellStyle name="Normal 2" xfId="2" xr:uid="{00000000-0005-0000-0000-000004000000}"/>
    <cellStyle name="Percent" xfId="7" builtinId="5"/>
    <cellStyle name="Percent 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haheed%20mohamed/AppData/Local/Microsoft/Windows/INetCache/Content.Outlook/62GG3D6Q/EPWP%20NYS%20-%20Generic%20BoQ.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ject Detail"/>
      <sheetName val="Information Sheet"/>
      <sheetName val="1. Bill of Quantities "/>
    </sheetNames>
    <sheetDataSet>
      <sheetData sheetId="0">
        <row r="3">
          <cell r="I3">
            <v>15789473.68</v>
          </cell>
        </row>
        <row r="18">
          <cell r="E18">
            <v>80</v>
          </cell>
        </row>
      </sheetData>
      <sheetData sheetId="1">
        <row r="30">
          <cell r="B30">
            <v>10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43E63-C239-4777-BA6A-4C8D262C7BED}">
  <dimension ref="A1:E178"/>
  <sheetViews>
    <sheetView tabSelected="1" view="pageBreakPreview" zoomScaleNormal="100" zoomScaleSheetLayoutView="100" workbookViewId="0">
      <selection activeCell="B46" sqref="B46"/>
    </sheetView>
  </sheetViews>
  <sheetFormatPr defaultColWidth="8.88671875" defaultRowHeight="19.95" customHeight="1" x14ac:dyDescent="0.3"/>
  <cols>
    <col min="1" max="1" width="6" style="126" customWidth="1"/>
    <col min="2" max="2" width="91.44140625" style="122" customWidth="1"/>
    <col min="3" max="3" width="23.88671875" style="127" customWidth="1"/>
    <col min="4" max="4" width="9" style="127" customWidth="1"/>
    <col min="5" max="5" width="4.88671875" style="127" customWidth="1"/>
    <col min="6" max="16384" width="8.88671875" style="127"/>
  </cols>
  <sheetData>
    <row r="1" spans="1:5" ht="19.95" customHeight="1" x14ac:dyDescent="0.3">
      <c r="A1" s="139" t="str">
        <f>'CPG BOQ.'!A1</f>
        <v xml:space="preserve">PROJECT NAME: CAPE TOWN: HERITAGE: OFFICIAL OFFICE ACCOMMODATION: PROVIDE INTEGRATED </v>
      </c>
      <c r="B1" s="128"/>
    </row>
    <row r="2" spans="1:5" ht="19.95" customHeight="1" x14ac:dyDescent="0.3">
      <c r="A2" s="139" t="str">
        <f>'CPG BOQ.'!A2</f>
        <v>FACILITIES MANAGEMENT SERVICES FOR A FIVE YEAR PERIOD</v>
      </c>
      <c r="B2" s="128"/>
    </row>
    <row r="3" spans="1:5" ht="19.95" customHeight="1" x14ac:dyDescent="0.3">
      <c r="A3" s="139" t="s">
        <v>109</v>
      </c>
      <c r="B3" s="128"/>
    </row>
    <row r="4" spans="1:5" ht="19.95" customHeight="1" x14ac:dyDescent="0.3">
      <c r="A4" s="140" t="s">
        <v>94</v>
      </c>
      <c r="B4" s="128"/>
    </row>
    <row r="5" spans="1:5" ht="19.95" customHeight="1" x14ac:dyDescent="0.3">
      <c r="A5" s="135"/>
      <c r="B5" s="134"/>
      <c r="C5" s="135"/>
    </row>
    <row r="6" spans="1:5" s="124" customFormat="1" ht="30.6" customHeight="1" x14ac:dyDescent="0.3">
      <c r="A6" s="136" t="s">
        <v>0</v>
      </c>
      <c r="B6" s="137" t="s">
        <v>72</v>
      </c>
      <c r="C6" s="138" t="s">
        <v>1</v>
      </c>
      <c r="E6" s="125"/>
    </row>
    <row r="7" spans="1:5" ht="17.399999999999999" x14ac:dyDescent="0.3">
      <c r="A7" s="121"/>
      <c r="B7" s="128"/>
      <c r="C7" s="141"/>
    </row>
    <row r="8" spans="1:5" ht="19.95" customHeight="1" x14ac:dyDescent="0.3">
      <c r="A8" s="129" t="s">
        <v>80</v>
      </c>
      <c r="B8" s="145" t="s">
        <v>108</v>
      </c>
      <c r="C8" s="196">
        <f>'CPG BOQ.'!E15</f>
        <v>0</v>
      </c>
    </row>
    <row r="9" spans="1:5" ht="19.95" customHeight="1" x14ac:dyDescent="0.3">
      <c r="A9" s="129"/>
      <c r="B9" s="145"/>
      <c r="C9" s="197"/>
    </row>
    <row r="10" spans="1:5" ht="19.95" customHeight="1" x14ac:dyDescent="0.3">
      <c r="A10" s="129" t="s">
        <v>83</v>
      </c>
      <c r="B10" s="145" t="s">
        <v>76</v>
      </c>
      <c r="C10" s="198">
        <f>'CPG BOQ.'!E21</f>
        <v>0</v>
      </c>
    </row>
    <row r="11" spans="1:5" ht="19.95" customHeight="1" x14ac:dyDescent="0.3">
      <c r="A11" s="129"/>
      <c r="B11" s="145"/>
      <c r="C11" s="199"/>
    </row>
    <row r="12" spans="1:5" ht="17.399999999999999" x14ac:dyDescent="0.3">
      <c r="A12" s="200">
        <v>3</v>
      </c>
      <c r="B12" s="202" t="s">
        <v>111</v>
      </c>
      <c r="C12" s="203">
        <f>SUM(C7:C11)</f>
        <v>0</v>
      </c>
    </row>
    <row r="13" spans="1:5" ht="17.399999999999999" x14ac:dyDescent="0.3">
      <c r="A13" s="129"/>
      <c r="B13" s="145"/>
      <c r="C13" s="165"/>
    </row>
    <row r="14" spans="1:5" ht="17.399999999999999" x14ac:dyDescent="0.3">
      <c r="A14" s="200">
        <v>4</v>
      </c>
      <c r="B14" s="145" t="s">
        <v>112</v>
      </c>
      <c r="C14" s="198">
        <f>C12*0.15</f>
        <v>0</v>
      </c>
    </row>
    <row r="15" spans="1:5" ht="17.399999999999999" x14ac:dyDescent="0.3">
      <c r="A15" s="129"/>
      <c r="B15" s="145"/>
      <c r="C15" s="165"/>
    </row>
    <row r="16" spans="1:5" ht="17.399999999999999" x14ac:dyDescent="0.3">
      <c r="A16" s="129"/>
      <c r="B16" s="145"/>
      <c r="C16" s="165"/>
    </row>
    <row r="17" spans="1:3" ht="17.399999999999999" x14ac:dyDescent="0.3">
      <c r="A17" s="129"/>
      <c r="B17" s="145"/>
      <c r="C17" s="165"/>
    </row>
    <row r="18" spans="1:3" ht="17.399999999999999" x14ac:dyDescent="0.3">
      <c r="A18" s="129"/>
      <c r="B18" s="145"/>
      <c r="C18" s="165"/>
    </row>
    <row r="19" spans="1:3" ht="17.399999999999999" x14ac:dyDescent="0.3">
      <c r="A19" s="129"/>
      <c r="B19" s="145"/>
      <c r="C19" s="165"/>
    </row>
    <row r="20" spans="1:3" ht="17.399999999999999" x14ac:dyDescent="0.3">
      <c r="A20" s="129"/>
      <c r="B20" s="145"/>
      <c r="C20" s="165"/>
    </row>
    <row r="21" spans="1:3" ht="17.399999999999999" x14ac:dyDescent="0.3">
      <c r="A21" s="129"/>
      <c r="B21" s="145"/>
      <c r="C21" s="165"/>
    </row>
    <row r="22" spans="1:3" ht="17.399999999999999" x14ac:dyDescent="0.3">
      <c r="A22" s="129"/>
      <c r="B22" s="145"/>
      <c r="C22" s="165"/>
    </row>
    <row r="23" spans="1:3" ht="17.399999999999999" x14ac:dyDescent="0.3">
      <c r="A23" s="129"/>
      <c r="B23" s="145"/>
      <c r="C23" s="165"/>
    </row>
    <row r="24" spans="1:3" ht="17.399999999999999" x14ac:dyDescent="0.3">
      <c r="A24" s="129"/>
      <c r="B24" s="145"/>
      <c r="C24" s="165"/>
    </row>
    <row r="25" spans="1:3" ht="17.399999999999999" x14ac:dyDescent="0.3">
      <c r="A25" s="129"/>
      <c r="B25" s="145"/>
      <c r="C25" s="165"/>
    </row>
    <row r="26" spans="1:3" ht="17.399999999999999" x14ac:dyDescent="0.3">
      <c r="A26" s="129"/>
      <c r="B26" s="145"/>
      <c r="C26" s="165"/>
    </row>
    <row r="27" spans="1:3" ht="17.399999999999999" x14ac:dyDescent="0.3">
      <c r="A27" s="129"/>
      <c r="B27" s="145"/>
      <c r="C27" s="165"/>
    </row>
    <row r="28" spans="1:3" ht="17.399999999999999" x14ac:dyDescent="0.3">
      <c r="A28" s="129"/>
      <c r="B28" s="145"/>
      <c r="C28" s="165"/>
    </row>
    <row r="29" spans="1:3" ht="17.399999999999999" x14ac:dyDescent="0.3">
      <c r="A29" s="129"/>
      <c r="B29" s="145"/>
      <c r="C29" s="165"/>
    </row>
    <row r="30" spans="1:3" ht="17.399999999999999" x14ac:dyDescent="0.3">
      <c r="A30" s="129"/>
      <c r="B30" s="145"/>
      <c r="C30" s="165"/>
    </row>
    <row r="31" spans="1:3" ht="17.399999999999999" x14ac:dyDescent="0.3">
      <c r="A31" s="129"/>
      <c r="B31" s="145"/>
      <c r="C31" s="165"/>
    </row>
    <row r="32" spans="1:3" ht="17.399999999999999" x14ac:dyDescent="0.3">
      <c r="A32" s="129"/>
      <c r="B32" s="145"/>
      <c r="C32" s="165"/>
    </row>
    <row r="33" spans="1:3" ht="17.399999999999999" x14ac:dyDescent="0.3">
      <c r="A33" s="129"/>
      <c r="B33" s="145"/>
      <c r="C33" s="165"/>
    </row>
    <row r="34" spans="1:3" ht="17.399999999999999" x14ac:dyDescent="0.3">
      <c r="A34" s="129"/>
      <c r="B34" s="145"/>
      <c r="C34" s="165"/>
    </row>
    <row r="35" spans="1:3" ht="17.399999999999999" x14ac:dyDescent="0.3">
      <c r="A35" s="129"/>
      <c r="B35" s="145"/>
      <c r="C35" s="165"/>
    </row>
    <row r="36" spans="1:3" ht="17.399999999999999" x14ac:dyDescent="0.3">
      <c r="A36" s="129"/>
      <c r="B36" s="145"/>
      <c r="C36" s="165"/>
    </row>
    <row r="37" spans="1:3" ht="17.399999999999999" x14ac:dyDescent="0.3">
      <c r="A37" s="129"/>
      <c r="B37" s="145"/>
      <c r="C37" s="165"/>
    </row>
    <row r="38" spans="1:3" ht="17.399999999999999" x14ac:dyDescent="0.3">
      <c r="A38" s="129"/>
      <c r="B38" s="145"/>
      <c r="C38" s="165"/>
    </row>
    <row r="39" spans="1:3" ht="17.399999999999999" x14ac:dyDescent="0.3">
      <c r="A39" s="129"/>
      <c r="B39" s="145"/>
      <c r="C39" s="165"/>
    </row>
    <row r="40" spans="1:3" ht="17.399999999999999" x14ac:dyDescent="0.3">
      <c r="A40" s="129"/>
      <c r="B40" s="145"/>
      <c r="C40" s="165"/>
    </row>
    <row r="41" spans="1:3" ht="17.399999999999999" x14ac:dyDescent="0.3">
      <c r="A41" s="129"/>
      <c r="B41" s="145"/>
      <c r="C41" s="165"/>
    </row>
    <row r="42" spans="1:3" ht="17.399999999999999" x14ac:dyDescent="0.3">
      <c r="A42" s="129"/>
      <c r="B42" s="145"/>
      <c r="C42" s="165"/>
    </row>
    <row r="43" spans="1:3" ht="17.399999999999999" x14ac:dyDescent="0.3">
      <c r="A43" s="129"/>
      <c r="B43" s="145"/>
      <c r="C43" s="165"/>
    </row>
    <row r="44" spans="1:3" ht="17.399999999999999" x14ac:dyDescent="0.3">
      <c r="A44" s="129"/>
      <c r="B44" s="145"/>
      <c r="C44" s="165"/>
    </row>
    <row r="45" spans="1:3" ht="17.399999999999999" x14ac:dyDescent="0.3">
      <c r="A45" s="133"/>
      <c r="B45" s="117"/>
      <c r="C45" s="164"/>
    </row>
    <row r="46" spans="1:3" ht="35.4" customHeight="1" x14ac:dyDescent="0.3">
      <c r="A46" s="142"/>
      <c r="B46" s="143" t="s">
        <v>77</v>
      </c>
      <c r="C46" s="201">
        <f>SUM(C12:C45)</f>
        <v>0</v>
      </c>
    </row>
    <row r="47" spans="1:3" ht="19.95" customHeight="1" x14ac:dyDescent="0.3">
      <c r="A47" s="127"/>
      <c r="B47" s="128"/>
    </row>
    <row r="48" spans="1:3" ht="19.95" customHeight="1" x14ac:dyDescent="0.3">
      <c r="A48" s="127"/>
      <c r="B48" s="128"/>
    </row>
    <row r="49" spans="1:3" ht="19.95" customHeight="1" x14ac:dyDescent="0.3">
      <c r="A49" s="127"/>
      <c r="B49" s="128"/>
      <c r="C49" s="169"/>
    </row>
    <row r="50" spans="1:3" ht="19.95" customHeight="1" x14ac:dyDescent="0.3">
      <c r="A50" s="127"/>
      <c r="B50" s="128"/>
    </row>
    <row r="51" spans="1:3" ht="19.95" customHeight="1" x14ac:dyDescent="0.3">
      <c r="A51" s="127"/>
      <c r="B51" s="128"/>
    </row>
    <row r="52" spans="1:3" ht="19.95" customHeight="1" x14ac:dyDescent="0.3">
      <c r="A52" s="127"/>
      <c r="B52" s="128"/>
    </row>
    <row r="53" spans="1:3" ht="19.95" customHeight="1" x14ac:dyDescent="0.3">
      <c r="A53" s="127"/>
      <c r="B53" s="128"/>
    </row>
    <row r="54" spans="1:3" ht="19.95" customHeight="1" x14ac:dyDescent="0.3">
      <c r="A54" s="127"/>
      <c r="B54" s="128"/>
    </row>
    <row r="55" spans="1:3" ht="19.95" customHeight="1" x14ac:dyDescent="0.3">
      <c r="A55" s="127"/>
      <c r="B55" s="128"/>
    </row>
    <row r="56" spans="1:3" ht="19.95" customHeight="1" x14ac:dyDescent="0.3">
      <c r="A56" s="127"/>
      <c r="B56" s="128"/>
    </row>
    <row r="57" spans="1:3" ht="19.95" customHeight="1" x14ac:dyDescent="0.3">
      <c r="A57" s="127"/>
      <c r="B57" s="128"/>
    </row>
    <row r="58" spans="1:3" ht="19.95" customHeight="1" x14ac:dyDescent="0.3">
      <c r="A58" s="127"/>
      <c r="B58" s="128"/>
    </row>
    <row r="59" spans="1:3" ht="19.95" customHeight="1" x14ac:dyDescent="0.3">
      <c r="A59" s="127"/>
      <c r="B59" s="128"/>
    </row>
    <row r="60" spans="1:3" ht="19.95" customHeight="1" x14ac:dyDescent="0.3">
      <c r="A60" s="127"/>
      <c r="B60" s="128"/>
    </row>
    <row r="61" spans="1:3" ht="19.95" customHeight="1" x14ac:dyDescent="0.3">
      <c r="A61" s="127"/>
      <c r="B61" s="128"/>
    </row>
    <row r="62" spans="1:3" ht="19.95" customHeight="1" x14ac:dyDescent="0.3">
      <c r="A62" s="127"/>
      <c r="B62" s="128"/>
    </row>
    <row r="63" spans="1:3" ht="19.95" customHeight="1" x14ac:dyDescent="0.3">
      <c r="A63" s="127"/>
      <c r="B63" s="128"/>
    </row>
    <row r="64" spans="1:3" ht="19.95" customHeight="1" x14ac:dyDescent="0.3">
      <c r="A64" s="127"/>
      <c r="B64" s="128"/>
    </row>
    <row r="65" spans="1:2" ht="19.95" customHeight="1" x14ac:dyDescent="0.3">
      <c r="A65" s="127"/>
      <c r="B65" s="128"/>
    </row>
    <row r="66" spans="1:2" ht="19.95" customHeight="1" x14ac:dyDescent="0.3">
      <c r="A66" s="127"/>
      <c r="B66" s="128"/>
    </row>
    <row r="67" spans="1:2" ht="19.95" customHeight="1" x14ac:dyDescent="0.3">
      <c r="A67" s="127"/>
      <c r="B67" s="128"/>
    </row>
    <row r="68" spans="1:2" ht="19.95" customHeight="1" x14ac:dyDescent="0.3">
      <c r="A68" s="127"/>
      <c r="B68" s="128"/>
    </row>
    <row r="69" spans="1:2" ht="19.95" customHeight="1" x14ac:dyDescent="0.3">
      <c r="A69" s="127"/>
      <c r="B69" s="128"/>
    </row>
    <row r="70" spans="1:2" ht="19.95" customHeight="1" x14ac:dyDescent="0.3">
      <c r="A70" s="127"/>
      <c r="B70" s="128"/>
    </row>
    <row r="71" spans="1:2" ht="19.95" customHeight="1" x14ac:dyDescent="0.3">
      <c r="A71" s="127"/>
      <c r="B71" s="128"/>
    </row>
    <row r="72" spans="1:2" ht="19.95" customHeight="1" x14ac:dyDescent="0.3">
      <c r="A72" s="127"/>
      <c r="B72" s="128"/>
    </row>
    <row r="73" spans="1:2" ht="19.95" customHeight="1" x14ac:dyDescent="0.3">
      <c r="A73" s="127"/>
      <c r="B73" s="128"/>
    </row>
    <row r="74" spans="1:2" ht="19.95" customHeight="1" x14ac:dyDescent="0.3">
      <c r="A74" s="127"/>
      <c r="B74" s="128"/>
    </row>
    <row r="75" spans="1:2" ht="19.95" customHeight="1" x14ac:dyDescent="0.3">
      <c r="A75" s="127"/>
      <c r="B75" s="128"/>
    </row>
    <row r="76" spans="1:2" ht="19.95" customHeight="1" x14ac:dyDescent="0.3">
      <c r="A76" s="127"/>
      <c r="B76" s="128"/>
    </row>
    <row r="77" spans="1:2" ht="19.95" customHeight="1" x14ac:dyDescent="0.3">
      <c r="A77" s="127"/>
      <c r="B77" s="128"/>
    </row>
    <row r="78" spans="1:2" ht="19.95" customHeight="1" x14ac:dyDescent="0.3">
      <c r="A78" s="127"/>
      <c r="B78" s="128"/>
    </row>
    <row r="79" spans="1:2" ht="19.95" customHeight="1" x14ac:dyDescent="0.3">
      <c r="A79" s="127"/>
      <c r="B79" s="128"/>
    </row>
    <row r="80" spans="1:2" ht="19.95" customHeight="1" x14ac:dyDescent="0.3">
      <c r="A80" s="127"/>
      <c r="B80" s="128"/>
    </row>
    <row r="81" spans="1:2" ht="19.95" customHeight="1" x14ac:dyDescent="0.3">
      <c r="A81" s="127"/>
      <c r="B81" s="128"/>
    </row>
    <row r="82" spans="1:2" ht="19.95" customHeight="1" x14ac:dyDescent="0.3">
      <c r="A82" s="127"/>
      <c r="B82" s="128"/>
    </row>
    <row r="83" spans="1:2" ht="19.95" customHeight="1" x14ac:dyDescent="0.3">
      <c r="A83" s="127"/>
      <c r="B83" s="128"/>
    </row>
    <row r="84" spans="1:2" ht="19.95" customHeight="1" x14ac:dyDescent="0.3">
      <c r="A84" s="127"/>
      <c r="B84" s="128"/>
    </row>
    <row r="85" spans="1:2" ht="19.95" customHeight="1" x14ac:dyDescent="0.3">
      <c r="A85" s="127"/>
      <c r="B85" s="128"/>
    </row>
    <row r="86" spans="1:2" ht="19.95" customHeight="1" x14ac:dyDescent="0.3">
      <c r="A86" s="127"/>
      <c r="B86" s="128"/>
    </row>
    <row r="87" spans="1:2" ht="19.95" customHeight="1" x14ac:dyDescent="0.3">
      <c r="A87" s="127"/>
      <c r="B87" s="128"/>
    </row>
    <row r="88" spans="1:2" ht="19.95" customHeight="1" x14ac:dyDescent="0.3">
      <c r="A88" s="127"/>
      <c r="B88" s="128"/>
    </row>
    <row r="89" spans="1:2" ht="19.95" customHeight="1" x14ac:dyDescent="0.3">
      <c r="A89" s="127"/>
      <c r="B89" s="128"/>
    </row>
    <row r="90" spans="1:2" ht="19.95" customHeight="1" x14ac:dyDescent="0.3">
      <c r="A90" s="127"/>
      <c r="B90" s="128"/>
    </row>
    <row r="91" spans="1:2" ht="19.95" customHeight="1" x14ac:dyDescent="0.3">
      <c r="A91" s="127"/>
      <c r="B91" s="128"/>
    </row>
    <row r="92" spans="1:2" ht="19.95" customHeight="1" x14ac:dyDescent="0.3">
      <c r="A92" s="127"/>
      <c r="B92" s="128"/>
    </row>
    <row r="93" spans="1:2" ht="19.95" customHeight="1" x14ac:dyDescent="0.3">
      <c r="A93" s="127"/>
      <c r="B93" s="128"/>
    </row>
    <row r="94" spans="1:2" ht="19.95" customHeight="1" x14ac:dyDescent="0.3">
      <c r="A94" s="127"/>
      <c r="B94" s="128"/>
    </row>
    <row r="95" spans="1:2" ht="19.95" customHeight="1" x14ac:dyDescent="0.3">
      <c r="A95" s="127"/>
      <c r="B95" s="128"/>
    </row>
    <row r="96" spans="1:2" ht="19.95" customHeight="1" x14ac:dyDescent="0.3">
      <c r="A96" s="127"/>
      <c r="B96" s="128"/>
    </row>
    <row r="97" spans="1:2" ht="19.95" customHeight="1" x14ac:dyDescent="0.3">
      <c r="A97" s="127"/>
      <c r="B97" s="128"/>
    </row>
    <row r="98" spans="1:2" ht="19.95" customHeight="1" x14ac:dyDescent="0.3">
      <c r="A98" s="127"/>
      <c r="B98" s="128"/>
    </row>
    <row r="99" spans="1:2" ht="19.95" customHeight="1" x14ac:dyDescent="0.3">
      <c r="A99" s="127"/>
      <c r="B99" s="128"/>
    </row>
    <row r="100" spans="1:2" ht="19.95" customHeight="1" x14ac:dyDescent="0.3">
      <c r="A100" s="127"/>
      <c r="B100" s="128"/>
    </row>
    <row r="101" spans="1:2" ht="19.95" customHeight="1" x14ac:dyDescent="0.3">
      <c r="A101" s="127"/>
      <c r="B101" s="128"/>
    </row>
    <row r="102" spans="1:2" ht="19.95" customHeight="1" x14ac:dyDescent="0.3">
      <c r="A102" s="127"/>
      <c r="B102" s="128"/>
    </row>
    <row r="103" spans="1:2" ht="19.95" customHeight="1" x14ac:dyDescent="0.3">
      <c r="A103" s="127"/>
      <c r="B103" s="128"/>
    </row>
    <row r="104" spans="1:2" ht="19.95" customHeight="1" x14ac:dyDescent="0.3">
      <c r="A104" s="127"/>
      <c r="B104" s="128"/>
    </row>
    <row r="105" spans="1:2" ht="19.95" customHeight="1" x14ac:dyDescent="0.3">
      <c r="A105" s="127"/>
      <c r="B105" s="128"/>
    </row>
    <row r="106" spans="1:2" ht="19.95" customHeight="1" x14ac:dyDescent="0.3">
      <c r="A106" s="127"/>
      <c r="B106" s="128"/>
    </row>
    <row r="107" spans="1:2" ht="19.95" customHeight="1" x14ac:dyDescent="0.3">
      <c r="A107" s="127"/>
      <c r="B107" s="128"/>
    </row>
    <row r="108" spans="1:2" ht="19.95" customHeight="1" x14ac:dyDescent="0.3">
      <c r="A108" s="127"/>
      <c r="B108" s="128"/>
    </row>
    <row r="109" spans="1:2" ht="19.95" customHeight="1" x14ac:dyDescent="0.3">
      <c r="A109" s="127"/>
      <c r="B109" s="128"/>
    </row>
    <row r="110" spans="1:2" ht="19.95" customHeight="1" x14ac:dyDescent="0.3">
      <c r="A110" s="127"/>
      <c r="B110" s="128"/>
    </row>
    <row r="111" spans="1:2" ht="19.95" customHeight="1" x14ac:dyDescent="0.3">
      <c r="A111" s="127"/>
      <c r="B111" s="128"/>
    </row>
    <row r="112" spans="1:2" ht="19.95" customHeight="1" x14ac:dyDescent="0.3">
      <c r="A112" s="127"/>
      <c r="B112" s="128"/>
    </row>
    <row r="113" spans="1:2" ht="19.95" customHeight="1" x14ac:dyDescent="0.3">
      <c r="A113" s="127"/>
      <c r="B113" s="128"/>
    </row>
    <row r="114" spans="1:2" ht="19.95" customHeight="1" x14ac:dyDescent="0.3">
      <c r="A114" s="127"/>
      <c r="B114" s="128"/>
    </row>
    <row r="115" spans="1:2" ht="19.95" customHeight="1" x14ac:dyDescent="0.3">
      <c r="A115" s="127"/>
      <c r="B115" s="128"/>
    </row>
    <row r="116" spans="1:2" ht="19.95" customHeight="1" x14ac:dyDescent="0.3">
      <c r="A116" s="127"/>
      <c r="B116" s="128"/>
    </row>
    <row r="117" spans="1:2" ht="19.95" customHeight="1" x14ac:dyDescent="0.3">
      <c r="A117" s="127"/>
      <c r="B117" s="128"/>
    </row>
    <row r="118" spans="1:2" ht="19.95" customHeight="1" x14ac:dyDescent="0.3">
      <c r="A118" s="127"/>
      <c r="B118" s="128"/>
    </row>
    <row r="119" spans="1:2" ht="19.95" customHeight="1" x14ac:dyDescent="0.3">
      <c r="A119" s="127"/>
      <c r="B119" s="128"/>
    </row>
    <row r="120" spans="1:2" ht="19.95" customHeight="1" x14ac:dyDescent="0.3">
      <c r="A120" s="127"/>
      <c r="B120" s="128"/>
    </row>
    <row r="121" spans="1:2" ht="19.95" customHeight="1" x14ac:dyDescent="0.3">
      <c r="A121" s="127"/>
      <c r="B121" s="128"/>
    </row>
    <row r="122" spans="1:2" ht="19.95" customHeight="1" x14ac:dyDescent="0.3">
      <c r="A122" s="127"/>
      <c r="B122" s="128"/>
    </row>
    <row r="123" spans="1:2" ht="19.95" customHeight="1" x14ac:dyDescent="0.3">
      <c r="A123" s="127"/>
      <c r="B123" s="128"/>
    </row>
    <row r="124" spans="1:2" ht="19.95" customHeight="1" x14ac:dyDescent="0.3">
      <c r="A124" s="127"/>
      <c r="B124" s="128"/>
    </row>
    <row r="125" spans="1:2" ht="19.95" customHeight="1" x14ac:dyDescent="0.3">
      <c r="A125" s="127"/>
      <c r="B125" s="128"/>
    </row>
    <row r="126" spans="1:2" ht="19.95" customHeight="1" x14ac:dyDescent="0.3">
      <c r="A126" s="127"/>
      <c r="B126" s="128"/>
    </row>
    <row r="127" spans="1:2" ht="19.95" customHeight="1" x14ac:dyDescent="0.3">
      <c r="A127" s="127"/>
      <c r="B127" s="128"/>
    </row>
    <row r="128" spans="1:2" ht="19.95" customHeight="1" x14ac:dyDescent="0.3">
      <c r="A128" s="127"/>
      <c r="B128" s="128"/>
    </row>
    <row r="129" spans="1:2" ht="19.95" customHeight="1" x14ac:dyDescent="0.3">
      <c r="A129" s="127"/>
      <c r="B129" s="128"/>
    </row>
    <row r="130" spans="1:2" ht="19.95" customHeight="1" x14ac:dyDescent="0.3">
      <c r="A130" s="127"/>
      <c r="B130" s="128"/>
    </row>
    <row r="131" spans="1:2" ht="19.95" customHeight="1" x14ac:dyDescent="0.3">
      <c r="A131" s="127"/>
      <c r="B131" s="128"/>
    </row>
    <row r="132" spans="1:2" ht="19.95" customHeight="1" x14ac:dyDescent="0.3">
      <c r="A132" s="127"/>
      <c r="B132" s="128"/>
    </row>
    <row r="133" spans="1:2" ht="19.95" customHeight="1" x14ac:dyDescent="0.3">
      <c r="A133" s="127"/>
      <c r="B133" s="128"/>
    </row>
    <row r="134" spans="1:2" ht="19.95" customHeight="1" x14ac:dyDescent="0.3">
      <c r="A134" s="127"/>
      <c r="B134" s="128"/>
    </row>
    <row r="135" spans="1:2" ht="19.95" customHeight="1" x14ac:dyDescent="0.3">
      <c r="A135" s="127"/>
      <c r="B135" s="128"/>
    </row>
    <row r="136" spans="1:2" ht="19.95" customHeight="1" x14ac:dyDescent="0.3">
      <c r="A136" s="127"/>
      <c r="B136" s="128"/>
    </row>
    <row r="137" spans="1:2" ht="19.95" customHeight="1" x14ac:dyDescent="0.3">
      <c r="A137" s="127"/>
      <c r="B137" s="128"/>
    </row>
    <row r="138" spans="1:2" ht="19.95" customHeight="1" x14ac:dyDescent="0.3">
      <c r="A138" s="127"/>
      <c r="B138" s="128"/>
    </row>
    <row r="139" spans="1:2" ht="19.95" customHeight="1" x14ac:dyDescent="0.3">
      <c r="A139" s="127"/>
      <c r="B139" s="128"/>
    </row>
    <row r="140" spans="1:2" ht="19.95" customHeight="1" x14ac:dyDescent="0.3">
      <c r="A140" s="127"/>
      <c r="B140" s="128"/>
    </row>
    <row r="141" spans="1:2" ht="19.95" customHeight="1" x14ac:dyDescent="0.3">
      <c r="A141" s="127"/>
      <c r="B141" s="128"/>
    </row>
    <row r="142" spans="1:2" ht="19.95" customHeight="1" x14ac:dyDescent="0.3">
      <c r="A142" s="127"/>
      <c r="B142" s="128"/>
    </row>
    <row r="143" spans="1:2" ht="19.95" customHeight="1" x14ac:dyDescent="0.3">
      <c r="A143" s="127"/>
      <c r="B143" s="128"/>
    </row>
    <row r="144" spans="1:2" ht="19.95" customHeight="1" x14ac:dyDescent="0.3">
      <c r="A144" s="127"/>
      <c r="B144" s="128"/>
    </row>
    <row r="145" spans="1:2" ht="19.95" customHeight="1" x14ac:dyDescent="0.3">
      <c r="A145" s="127"/>
      <c r="B145" s="128"/>
    </row>
    <row r="146" spans="1:2" ht="19.95" customHeight="1" x14ac:dyDescent="0.3">
      <c r="A146" s="127"/>
      <c r="B146" s="128"/>
    </row>
    <row r="147" spans="1:2" ht="19.95" customHeight="1" x14ac:dyDescent="0.3">
      <c r="A147" s="127"/>
      <c r="B147" s="128"/>
    </row>
    <row r="148" spans="1:2" ht="19.95" customHeight="1" x14ac:dyDescent="0.3">
      <c r="A148" s="127"/>
      <c r="B148" s="128"/>
    </row>
    <row r="149" spans="1:2" ht="19.95" customHeight="1" x14ac:dyDescent="0.3">
      <c r="A149" s="127"/>
      <c r="B149" s="128"/>
    </row>
    <row r="150" spans="1:2" ht="19.95" customHeight="1" x14ac:dyDescent="0.3">
      <c r="A150" s="127"/>
      <c r="B150" s="128"/>
    </row>
    <row r="151" spans="1:2" ht="19.95" customHeight="1" x14ac:dyDescent="0.3">
      <c r="A151" s="127"/>
      <c r="B151" s="128"/>
    </row>
    <row r="152" spans="1:2" ht="19.95" customHeight="1" x14ac:dyDescent="0.3">
      <c r="A152" s="127"/>
      <c r="B152" s="128"/>
    </row>
    <row r="153" spans="1:2" ht="19.95" customHeight="1" x14ac:dyDescent="0.3">
      <c r="A153" s="127"/>
      <c r="B153" s="128"/>
    </row>
    <row r="154" spans="1:2" ht="19.95" customHeight="1" x14ac:dyDescent="0.3">
      <c r="A154" s="127"/>
      <c r="B154" s="128"/>
    </row>
    <row r="155" spans="1:2" ht="19.95" customHeight="1" x14ac:dyDescent="0.3">
      <c r="A155" s="127"/>
      <c r="B155" s="128"/>
    </row>
    <row r="156" spans="1:2" ht="19.95" customHeight="1" x14ac:dyDescent="0.3">
      <c r="A156" s="127"/>
      <c r="B156" s="128"/>
    </row>
    <row r="157" spans="1:2" ht="19.95" customHeight="1" x14ac:dyDescent="0.3">
      <c r="A157" s="127"/>
      <c r="B157" s="128"/>
    </row>
    <row r="158" spans="1:2" ht="19.95" customHeight="1" x14ac:dyDescent="0.3">
      <c r="A158" s="127"/>
      <c r="B158" s="128"/>
    </row>
    <row r="159" spans="1:2" ht="19.95" customHeight="1" x14ac:dyDescent="0.3">
      <c r="A159" s="127"/>
      <c r="B159" s="128"/>
    </row>
    <row r="160" spans="1:2" ht="19.95" customHeight="1" x14ac:dyDescent="0.3">
      <c r="A160" s="127"/>
      <c r="B160" s="128"/>
    </row>
    <row r="161" spans="1:2" ht="19.95" customHeight="1" x14ac:dyDescent="0.3">
      <c r="A161" s="127"/>
      <c r="B161" s="128"/>
    </row>
    <row r="162" spans="1:2" ht="19.95" customHeight="1" x14ac:dyDescent="0.3">
      <c r="A162" s="127"/>
      <c r="B162" s="128"/>
    </row>
    <row r="163" spans="1:2" ht="19.95" customHeight="1" x14ac:dyDescent="0.3">
      <c r="A163" s="127"/>
      <c r="B163" s="128"/>
    </row>
    <row r="164" spans="1:2" ht="19.95" customHeight="1" x14ac:dyDescent="0.3">
      <c r="A164" s="127"/>
      <c r="B164" s="128"/>
    </row>
    <row r="165" spans="1:2" ht="19.95" customHeight="1" x14ac:dyDescent="0.3">
      <c r="A165" s="127"/>
      <c r="B165" s="128"/>
    </row>
    <row r="166" spans="1:2" ht="19.95" customHeight="1" x14ac:dyDescent="0.3">
      <c r="A166" s="127"/>
      <c r="B166" s="128"/>
    </row>
    <row r="167" spans="1:2" ht="19.95" customHeight="1" x14ac:dyDescent="0.3">
      <c r="A167" s="127"/>
      <c r="B167" s="128"/>
    </row>
    <row r="168" spans="1:2" ht="19.95" customHeight="1" x14ac:dyDescent="0.3">
      <c r="A168" s="127"/>
      <c r="B168" s="128"/>
    </row>
    <row r="169" spans="1:2" ht="19.95" customHeight="1" x14ac:dyDescent="0.3">
      <c r="A169" s="127"/>
      <c r="B169" s="128"/>
    </row>
    <row r="170" spans="1:2" ht="19.95" customHeight="1" x14ac:dyDescent="0.3">
      <c r="A170" s="127"/>
      <c r="B170" s="128"/>
    </row>
    <row r="171" spans="1:2" ht="19.95" customHeight="1" x14ac:dyDescent="0.3">
      <c r="A171" s="127"/>
      <c r="B171" s="128"/>
    </row>
    <row r="172" spans="1:2" ht="19.95" customHeight="1" x14ac:dyDescent="0.3">
      <c r="A172" s="127"/>
      <c r="B172" s="128"/>
    </row>
    <row r="173" spans="1:2" ht="19.95" customHeight="1" x14ac:dyDescent="0.3">
      <c r="A173" s="127"/>
      <c r="B173" s="128"/>
    </row>
    <row r="174" spans="1:2" ht="19.95" customHeight="1" x14ac:dyDescent="0.3">
      <c r="A174" s="127"/>
      <c r="B174" s="128"/>
    </row>
    <row r="175" spans="1:2" ht="19.95" customHeight="1" x14ac:dyDescent="0.3">
      <c r="A175" s="127"/>
      <c r="B175" s="128"/>
    </row>
    <row r="176" spans="1:2" ht="19.95" customHeight="1" x14ac:dyDescent="0.3">
      <c r="A176" s="127"/>
      <c r="B176" s="128"/>
    </row>
    <row r="177" spans="1:2" ht="19.95" customHeight="1" x14ac:dyDescent="0.3">
      <c r="A177" s="127"/>
      <c r="B177" s="128"/>
    </row>
    <row r="178" spans="1:2" ht="19.95" customHeight="1" x14ac:dyDescent="0.3">
      <c r="A178" s="127"/>
      <c r="B178" s="128"/>
    </row>
  </sheetData>
  <sheetProtection algorithmName="SHA-512" hashValue="U43DtY34FNLwS/tcLD40o7oJko3FkWgwQLi4TqkA8tWmrsOkEfI6/qD/5u1no5DQgIrdJXtiifUPM6n/Yc5NwA==" saltValue="iTd595LHR3cHo099vGhobg==" spinCount="100000" sheet="1" objects="1" scenarios="1" formatColumns="0" formatRows="0"/>
  <pageMargins left="0.31496062992125984" right="0.31496062992125984" top="0.74803149606299213" bottom="0.74803149606299213" header="0.31496062992125984" footer="0.31496062992125984"/>
  <pageSetup paperSize="9" scale="80" orientation="portrait" r:id="rId1"/>
  <headerFooter>
    <oddHeader xml:space="preserve">&amp;R&amp;"Arial,Bold"&amp;12 </oddHeader>
    <oddFooter>&amp;L&amp;F/
&amp;A&amp;RPage No.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CF05A-2662-4E93-A9EF-B5F6A04B1BD4}">
  <dimension ref="A1:DRU160"/>
  <sheetViews>
    <sheetView view="pageBreakPreview" topLeftCell="A18" zoomScaleNormal="100" zoomScaleSheetLayoutView="100" workbookViewId="0">
      <selection activeCell="D13" sqref="D13"/>
    </sheetView>
  </sheetViews>
  <sheetFormatPr defaultColWidth="8.88671875" defaultRowHeight="19.95" customHeight="1" x14ac:dyDescent="0.25"/>
  <cols>
    <col min="1" max="1" width="6" style="159" customWidth="1"/>
    <col min="2" max="2" width="76.6640625" style="160" customWidth="1"/>
    <col min="3" max="3" width="6" style="131" customWidth="1"/>
    <col min="4" max="4" width="10.6640625" style="208" customWidth="1"/>
    <col min="5" max="5" width="18.21875" style="204" customWidth="1"/>
    <col min="6" max="6" width="8.88671875" style="151"/>
    <col min="7" max="7" width="16.88671875" style="151" bestFit="1" customWidth="1"/>
    <col min="8" max="16384" width="8.88671875" style="151"/>
  </cols>
  <sheetData>
    <row r="1" spans="1:3193" ht="19.95" customHeight="1" x14ac:dyDescent="0.25">
      <c r="A1" s="139" t="s">
        <v>106</v>
      </c>
      <c r="B1" s="150"/>
      <c r="C1" s="151"/>
      <c r="D1" s="204"/>
    </row>
    <row r="2" spans="1:3193" ht="19.95" customHeight="1" x14ac:dyDescent="0.25">
      <c r="A2" s="139" t="s">
        <v>107</v>
      </c>
      <c r="B2" s="150"/>
      <c r="C2" s="151"/>
      <c r="D2" s="204"/>
    </row>
    <row r="3" spans="1:3193" ht="19.95" customHeight="1" x14ac:dyDescent="0.25">
      <c r="A3" s="139" t="str">
        <f>'CPT Section Summary Page'!A3</f>
        <v>TENDER NO. CPT1001/23</v>
      </c>
      <c r="B3" s="150"/>
      <c r="C3" s="151"/>
      <c r="D3" s="204"/>
    </row>
    <row r="4" spans="1:3193" ht="19.95" customHeight="1" x14ac:dyDescent="0.25">
      <c r="A4" s="139" t="s">
        <v>93</v>
      </c>
      <c r="B4" s="150"/>
      <c r="C4" s="151"/>
      <c r="D4" s="204"/>
    </row>
    <row r="5" spans="1:3193" ht="19.95" customHeight="1" x14ac:dyDescent="0.25">
      <c r="A5" s="152"/>
      <c r="B5" s="153"/>
      <c r="C5" s="152"/>
      <c r="D5" s="205"/>
      <c r="E5" s="205"/>
    </row>
    <row r="6" spans="1:3193" s="154" customFormat="1" ht="30.6" customHeight="1" x14ac:dyDescent="0.3">
      <c r="A6" s="136" t="s">
        <v>0</v>
      </c>
      <c r="B6" s="137" t="s">
        <v>72</v>
      </c>
      <c r="C6" s="136" t="s">
        <v>78</v>
      </c>
      <c r="D6" s="206" t="s">
        <v>92</v>
      </c>
      <c r="E6" s="214" t="s">
        <v>1</v>
      </c>
    </row>
    <row r="7" spans="1:3193" s="154" customFormat="1" ht="69" x14ac:dyDescent="0.3">
      <c r="A7" s="148"/>
      <c r="B7" s="149" t="s">
        <v>95</v>
      </c>
      <c r="C7" s="148"/>
      <c r="D7" s="207"/>
      <c r="E7" s="215"/>
    </row>
    <row r="8" spans="1:3193" ht="13.8" x14ac:dyDescent="0.25">
      <c r="A8" s="131"/>
      <c r="B8" s="150"/>
      <c r="E8" s="216"/>
    </row>
    <row r="9" spans="1:3193" ht="13.8" x14ac:dyDescent="0.25">
      <c r="A9" s="146" t="s">
        <v>80</v>
      </c>
      <c r="B9" s="156" t="s">
        <v>73</v>
      </c>
      <c r="C9" s="146"/>
      <c r="D9" s="209"/>
      <c r="E9" s="217"/>
    </row>
    <row r="10" spans="1:3193" ht="13.8" x14ac:dyDescent="0.25">
      <c r="A10" s="144"/>
      <c r="B10" s="156"/>
      <c r="C10" s="147"/>
      <c r="D10" s="209"/>
      <c r="E10" s="218"/>
    </row>
    <row r="11" spans="1:3193" ht="82.8" x14ac:dyDescent="0.25">
      <c r="A11" s="144" t="s">
        <v>96</v>
      </c>
      <c r="B11" s="145" t="s">
        <v>110</v>
      </c>
      <c r="C11" s="147"/>
      <c r="D11" s="209"/>
      <c r="E11" s="219"/>
    </row>
    <row r="12" spans="1:3193" ht="27.6" x14ac:dyDescent="0.25">
      <c r="A12" s="144" t="s">
        <v>97</v>
      </c>
      <c r="B12" s="161" t="s">
        <v>98</v>
      </c>
      <c r="C12" s="147" t="s">
        <v>33</v>
      </c>
      <c r="D12" s="210"/>
      <c r="E12" s="220">
        <v>0</v>
      </c>
      <c r="G12" s="172"/>
    </row>
    <row r="13" spans="1:3193" ht="27.6" x14ac:dyDescent="0.25">
      <c r="A13" s="144" t="s">
        <v>100</v>
      </c>
      <c r="B13" s="161" t="s">
        <v>99</v>
      </c>
      <c r="C13" s="147" t="s">
        <v>33</v>
      </c>
      <c r="D13" s="210"/>
      <c r="E13" s="220">
        <v>0</v>
      </c>
      <c r="G13" s="173"/>
    </row>
    <row r="14" spans="1:3193" ht="27.6" x14ac:dyDescent="0.25">
      <c r="A14" s="144" t="s">
        <v>101</v>
      </c>
      <c r="B14" s="161" t="s">
        <v>75</v>
      </c>
      <c r="C14" s="147" t="s">
        <v>33</v>
      </c>
      <c r="D14" s="210"/>
      <c r="E14" s="221">
        <v>0</v>
      </c>
    </row>
    <row r="15" spans="1:3193" ht="19.95" customHeight="1" x14ac:dyDescent="0.25">
      <c r="A15" s="144"/>
      <c r="B15" s="156"/>
      <c r="C15" s="147"/>
      <c r="D15" s="209"/>
      <c r="E15" s="222">
        <f>SUM(E12:E14)</f>
        <v>0</v>
      </c>
    </row>
    <row r="16" spans="1:3193" s="131" customFormat="1" ht="13.8" x14ac:dyDescent="0.25">
      <c r="A16" s="146" t="s">
        <v>83</v>
      </c>
      <c r="B16" s="162" t="s">
        <v>74</v>
      </c>
      <c r="C16" s="147"/>
      <c r="D16" s="211"/>
      <c r="E16" s="223"/>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c r="BI16" s="151"/>
      <c r="BJ16" s="151"/>
      <c r="BK16" s="151"/>
      <c r="BL16" s="151"/>
      <c r="BM16" s="151"/>
      <c r="BN16" s="151"/>
      <c r="BO16" s="151"/>
      <c r="BP16" s="151"/>
      <c r="BQ16" s="151"/>
      <c r="BR16" s="151"/>
      <c r="BS16" s="151"/>
      <c r="BT16" s="151"/>
      <c r="BU16" s="151"/>
      <c r="BV16" s="151"/>
      <c r="BW16" s="151"/>
      <c r="BX16" s="151"/>
      <c r="BY16" s="151"/>
      <c r="BZ16" s="151"/>
      <c r="CA16" s="151"/>
      <c r="CB16" s="151"/>
      <c r="CC16" s="151"/>
      <c r="CD16" s="151"/>
      <c r="CE16" s="151"/>
      <c r="CF16" s="151"/>
      <c r="CG16" s="151"/>
      <c r="CH16" s="151"/>
      <c r="CI16" s="151"/>
      <c r="CJ16" s="151"/>
      <c r="CK16" s="151"/>
      <c r="CL16" s="151"/>
      <c r="CM16" s="151"/>
      <c r="CN16" s="151"/>
      <c r="CO16" s="151"/>
      <c r="CP16" s="151"/>
      <c r="CQ16" s="151"/>
      <c r="CR16" s="151"/>
      <c r="CS16" s="151"/>
      <c r="CT16" s="151"/>
      <c r="CU16" s="151"/>
      <c r="CV16" s="151"/>
      <c r="CW16" s="151"/>
      <c r="CX16" s="151"/>
      <c r="CY16" s="151"/>
      <c r="CZ16" s="151"/>
      <c r="DA16" s="151"/>
      <c r="DB16" s="151"/>
      <c r="DC16" s="151"/>
      <c r="DD16" s="151"/>
      <c r="DE16" s="151"/>
      <c r="DF16" s="151"/>
      <c r="DG16" s="151"/>
      <c r="DH16" s="151"/>
      <c r="DI16" s="151"/>
      <c r="DJ16" s="151"/>
      <c r="DK16" s="151"/>
      <c r="DL16" s="151"/>
      <c r="DM16" s="151"/>
      <c r="DN16" s="151"/>
      <c r="DO16" s="151"/>
      <c r="DP16" s="151"/>
      <c r="DQ16" s="151"/>
      <c r="DR16" s="151"/>
      <c r="DS16" s="151"/>
      <c r="DT16" s="151"/>
      <c r="DU16" s="151"/>
      <c r="DV16" s="151"/>
      <c r="DW16" s="151"/>
      <c r="DX16" s="151"/>
      <c r="DY16" s="151"/>
      <c r="DZ16" s="151"/>
      <c r="EA16" s="151"/>
      <c r="EB16" s="151"/>
      <c r="EC16" s="151"/>
      <c r="ED16" s="151"/>
      <c r="EE16" s="151"/>
      <c r="EF16" s="151"/>
      <c r="EG16" s="151"/>
      <c r="EH16" s="151"/>
      <c r="EI16" s="151"/>
      <c r="EJ16" s="151"/>
      <c r="EK16" s="151"/>
      <c r="EL16" s="151"/>
      <c r="EM16" s="151"/>
      <c r="EN16" s="151"/>
      <c r="EO16" s="151"/>
      <c r="EP16" s="151"/>
      <c r="EQ16" s="151"/>
      <c r="ER16" s="151"/>
      <c r="ES16" s="151"/>
      <c r="ET16" s="151"/>
      <c r="EU16" s="151"/>
      <c r="EV16" s="151"/>
      <c r="EW16" s="151"/>
      <c r="EX16" s="151"/>
      <c r="EY16" s="151"/>
      <c r="EZ16" s="151"/>
      <c r="FA16" s="151"/>
      <c r="FB16" s="151"/>
      <c r="FC16" s="151"/>
      <c r="FD16" s="151"/>
      <c r="FE16" s="151"/>
      <c r="FF16" s="151"/>
      <c r="FG16" s="151"/>
      <c r="FH16" s="151"/>
      <c r="FI16" s="151"/>
      <c r="FJ16" s="151"/>
      <c r="FK16" s="151"/>
      <c r="FL16" s="151"/>
      <c r="FM16" s="151"/>
      <c r="FN16" s="151"/>
      <c r="FO16" s="151"/>
      <c r="FP16" s="151"/>
      <c r="FQ16" s="151"/>
      <c r="FR16" s="151"/>
      <c r="FS16" s="151"/>
      <c r="FT16" s="151"/>
      <c r="FU16" s="151"/>
      <c r="FV16" s="151"/>
      <c r="FW16" s="151"/>
      <c r="FX16" s="151"/>
      <c r="FY16" s="151"/>
      <c r="FZ16" s="151"/>
      <c r="GA16" s="151"/>
      <c r="GB16" s="151"/>
      <c r="GC16" s="151"/>
      <c r="GD16" s="151"/>
      <c r="GE16" s="151"/>
      <c r="GF16" s="151"/>
      <c r="GG16" s="151"/>
      <c r="GH16" s="151"/>
      <c r="GI16" s="151"/>
      <c r="GJ16" s="151"/>
      <c r="GK16" s="151"/>
      <c r="GL16" s="151"/>
      <c r="GM16" s="151"/>
      <c r="GN16" s="151"/>
      <c r="GO16" s="151"/>
      <c r="GP16" s="151"/>
      <c r="GQ16" s="151"/>
      <c r="GR16" s="151"/>
      <c r="GS16" s="151"/>
      <c r="GT16" s="151"/>
      <c r="GU16" s="151"/>
      <c r="GV16" s="151"/>
      <c r="GW16" s="151"/>
      <c r="GX16" s="151"/>
      <c r="GY16" s="151"/>
      <c r="GZ16" s="151"/>
      <c r="HA16" s="151"/>
      <c r="HB16" s="151"/>
      <c r="HC16" s="151"/>
      <c r="HD16" s="151"/>
      <c r="HE16" s="151"/>
      <c r="HF16" s="151"/>
      <c r="HG16" s="151"/>
      <c r="HH16" s="151"/>
      <c r="HI16" s="151"/>
      <c r="HJ16" s="151"/>
      <c r="HK16" s="151"/>
      <c r="HL16" s="151"/>
      <c r="HM16" s="151"/>
      <c r="HN16" s="151"/>
      <c r="HO16" s="151"/>
      <c r="HP16" s="151"/>
      <c r="HQ16" s="151"/>
      <c r="HR16" s="151"/>
      <c r="HS16" s="151"/>
      <c r="HT16" s="151"/>
      <c r="HU16" s="151"/>
      <c r="HV16" s="151"/>
      <c r="HW16" s="151"/>
      <c r="HX16" s="151"/>
      <c r="HY16" s="151"/>
      <c r="HZ16" s="151"/>
      <c r="IA16" s="151"/>
      <c r="IB16" s="151"/>
      <c r="IC16" s="151"/>
      <c r="ID16" s="151"/>
      <c r="IE16" s="151"/>
      <c r="IF16" s="151"/>
      <c r="IG16" s="151"/>
      <c r="IH16" s="151"/>
      <c r="II16" s="151"/>
      <c r="IJ16" s="151"/>
      <c r="IK16" s="151"/>
      <c r="IL16" s="151"/>
      <c r="IM16" s="151"/>
      <c r="IN16" s="151"/>
      <c r="IO16" s="151"/>
      <c r="IP16" s="151"/>
      <c r="IQ16" s="151"/>
      <c r="IR16" s="151"/>
      <c r="IS16" s="151"/>
      <c r="IT16" s="151"/>
      <c r="IU16" s="151"/>
      <c r="IV16" s="151"/>
      <c r="IW16" s="151"/>
      <c r="IX16" s="151"/>
      <c r="IY16" s="151"/>
      <c r="IZ16" s="151"/>
      <c r="JA16" s="151"/>
      <c r="JB16" s="151"/>
      <c r="JC16" s="151"/>
      <c r="JD16" s="151"/>
      <c r="JE16" s="151"/>
      <c r="JF16" s="151"/>
      <c r="JG16" s="151"/>
      <c r="JH16" s="151"/>
      <c r="JI16" s="151"/>
      <c r="JJ16" s="151"/>
      <c r="JK16" s="151"/>
      <c r="JL16" s="151"/>
      <c r="JM16" s="151"/>
      <c r="JN16" s="151"/>
      <c r="JO16" s="151"/>
      <c r="JP16" s="151"/>
      <c r="JQ16" s="151"/>
      <c r="JR16" s="151"/>
      <c r="JS16" s="151"/>
      <c r="JT16" s="151"/>
      <c r="JU16" s="151"/>
      <c r="JV16" s="151"/>
      <c r="JW16" s="151"/>
      <c r="JX16" s="151"/>
      <c r="JY16" s="151"/>
      <c r="JZ16" s="151"/>
      <c r="KA16" s="151"/>
      <c r="KB16" s="151"/>
      <c r="KC16" s="151"/>
      <c r="KD16" s="151"/>
      <c r="KE16" s="151"/>
      <c r="KF16" s="151"/>
      <c r="KG16" s="151"/>
      <c r="KH16" s="151"/>
      <c r="KI16" s="151"/>
      <c r="KJ16" s="151"/>
      <c r="KK16" s="151"/>
      <c r="KL16" s="151"/>
      <c r="KM16" s="151"/>
      <c r="KN16" s="151"/>
      <c r="KO16" s="151"/>
      <c r="KP16" s="151"/>
      <c r="KQ16" s="151"/>
      <c r="KR16" s="151"/>
      <c r="KS16" s="151"/>
      <c r="KT16" s="151"/>
      <c r="KU16" s="151"/>
      <c r="KV16" s="151"/>
      <c r="KW16" s="151"/>
      <c r="KX16" s="151"/>
      <c r="KY16" s="151"/>
      <c r="KZ16" s="151"/>
      <c r="LA16" s="151"/>
      <c r="LB16" s="151"/>
      <c r="LC16" s="151"/>
      <c r="LD16" s="151"/>
      <c r="LE16" s="151"/>
      <c r="LF16" s="151"/>
      <c r="LG16" s="151"/>
      <c r="LH16" s="151"/>
      <c r="LI16" s="151"/>
      <c r="LJ16" s="151"/>
      <c r="LK16" s="151"/>
      <c r="LL16" s="151"/>
      <c r="LM16" s="151"/>
      <c r="LN16" s="151"/>
      <c r="LO16" s="151"/>
      <c r="LP16" s="151"/>
      <c r="LQ16" s="151"/>
      <c r="LR16" s="151"/>
      <c r="LS16" s="151"/>
      <c r="LT16" s="151"/>
      <c r="LU16" s="151"/>
      <c r="LV16" s="151"/>
      <c r="LW16" s="151"/>
      <c r="LX16" s="151"/>
      <c r="LY16" s="151"/>
      <c r="LZ16" s="151"/>
      <c r="MA16" s="151"/>
      <c r="MB16" s="151"/>
      <c r="MC16" s="151"/>
      <c r="MD16" s="151"/>
      <c r="ME16" s="151"/>
      <c r="MF16" s="151"/>
      <c r="MG16" s="151"/>
      <c r="MH16" s="151"/>
      <c r="MI16" s="151"/>
      <c r="MJ16" s="151"/>
      <c r="MK16" s="151"/>
      <c r="ML16" s="151"/>
      <c r="MM16" s="151"/>
      <c r="MN16" s="151"/>
      <c r="MO16" s="151"/>
      <c r="MP16" s="151"/>
      <c r="MQ16" s="151"/>
      <c r="MR16" s="151"/>
      <c r="MS16" s="151"/>
      <c r="MT16" s="151"/>
      <c r="MU16" s="151"/>
      <c r="MV16" s="151"/>
      <c r="MW16" s="151"/>
      <c r="MX16" s="151"/>
      <c r="MY16" s="151"/>
      <c r="MZ16" s="151"/>
      <c r="NA16" s="151"/>
      <c r="NB16" s="151"/>
      <c r="NC16" s="151"/>
      <c r="ND16" s="151"/>
      <c r="NE16" s="151"/>
      <c r="NF16" s="151"/>
      <c r="NG16" s="151"/>
      <c r="NH16" s="151"/>
      <c r="NI16" s="151"/>
      <c r="NJ16" s="151"/>
      <c r="NK16" s="151"/>
      <c r="NL16" s="151"/>
      <c r="NM16" s="151"/>
      <c r="NN16" s="151"/>
      <c r="NO16" s="151"/>
      <c r="NP16" s="151"/>
      <c r="NQ16" s="151"/>
      <c r="NR16" s="151"/>
      <c r="NS16" s="151"/>
      <c r="NT16" s="151"/>
      <c r="NU16" s="151"/>
      <c r="NV16" s="151"/>
      <c r="NW16" s="151"/>
      <c r="NX16" s="151"/>
      <c r="NY16" s="151"/>
      <c r="NZ16" s="151"/>
      <c r="OA16" s="151"/>
      <c r="OB16" s="151"/>
      <c r="OC16" s="151"/>
      <c r="OD16" s="151"/>
      <c r="OE16" s="151"/>
      <c r="OF16" s="151"/>
      <c r="OG16" s="151"/>
      <c r="OH16" s="151"/>
      <c r="OI16" s="151"/>
      <c r="OJ16" s="151"/>
      <c r="OK16" s="151"/>
      <c r="OL16" s="151"/>
      <c r="OM16" s="151"/>
      <c r="ON16" s="151"/>
      <c r="OO16" s="151"/>
      <c r="OP16" s="151"/>
      <c r="OQ16" s="151"/>
      <c r="OR16" s="151"/>
      <c r="OS16" s="151"/>
      <c r="OT16" s="151"/>
      <c r="OU16" s="151"/>
      <c r="OV16" s="151"/>
      <c r="OW16" s="151"/>
      <c r="OX16" s="151"/>
      <c r="OY16" s="151"/>
      <c r="OZ16" s="151"/>
      <c r="PA16" s="151"/>
      <c r="PB16" s="151"/>
      <c r="PC16" s="151"/>
      <c r="PD16" s="151"/>
      <c r="PE16" s="151"/>
      <c r="PF16" s="151"/>
      <c r="PG16" s="151"/>
      <c r="PH16" s="151"/>
      <c r="PI16" s="151"/>
      <c r="PJ16" s="151"/>
      <c r="PK16" s="151"/>
      <c r="PL16" s="151"/>
      <c r="PM16" s="151"/>
      <c r="PN16" s="151"/>
      <c r="PO16" s="151"/>
      <c r="PP16" s="151"/>
      <c r="PQ16" s="151"/>
      <c r="PR16" s="151"/>
      <c r="PS16" s="151"/>
      <c r="PT16" s="151"/>
      <c r="PU16" s="151"/>
      <c r="PV16" s="151"/>
      <c r="PW16" s="151"/>
      <c r="PX16" s="151"/>
      <c r="PY16" s="151"/>
      <c r="PZ16" s="151"/>
      <c r="QA16" s="151"/>
      <c r="QB16" s="151"/>
      <c r="QC16" s="151"/>
      <c r="QD16" s="151"/>
      <c r="QE16" s="151"/>
      <c r="QF16" s="151"/>
      <c r="QG16" s="151"/>
      <c r="QH16" s="151"/>
      <c r="QI16" s="151"/>
      <c r="QJ16" s="151"/>
      <c r="QK16" s="151"/>
      <c r="QL16" s="151"/>
      <c r="QM16" s="151"/>
      <c r="QN16" s="151"/>
      <c r="QO16" s="151"/>
      <c r="QP16" s="151"/>
      <c r="QQ16" s="151"/>
      <c r="QR16" s="151"/>
      <c r="QS16" s="151"/>
      <c r="QT16" s="151"/>
      <c r="QU16" s="151"/>
      <c r="QV16" s="151"/>
      <c r="QW16" s="151"/>
      <c r="QX16" s="151"/>
      <c r="QY16" s="151"/>
      <c r="QZ16" s="151"/>
      <c r="RA16" s="151"/>
      <c r="RB16" s="151"/>
      <c r="RC16" s="151"/>
      <c r="RD16" s="151"/>
      <c r="RE16" s="151"/>
      <c r="RF16" s="151"/>
      <c r="RG16" s="151"/>
      <c r="RH16" s="151"/>
      <c r="RI16" s="151"/>
      <c r="RJ16" s="151"/>
      <c r="RK16" s="151"/>
      <c r="RL16" s="151"/>
      <c r="RM16" s="151"/>
      <c r="RN16" s="151"/>
      <c r="RO16" s="151"/>
      <c r="RP16" s="151"/>
      <c r="RQ16" s="151"/>
      <c r="RR16" s="151"/>
      <c r="RS16" s="151"/>
      <c r="RT16" s="151"/>
      <c r="RU16" s="151"/>
      <c r="RV16" s="151"/>
      <c r="RW16" s="151"/>
      <c r="RX16" s="151"/>
      <c r="RY16" s="151"/>
      <c r="RZ16" s="151"/>
      <c r="SA16" s="151"/>
      <c r="SB16" s="151"/>
      <c r="SC16" s="151"/>
      <c r="SD16" s="151"/>
      <c r="SE16" s="151"/>
      <c r="SF16" s="151"/>
      <c r="SG16" s="151"/>
      <c r="SH16" s="151"/>
      <c r="SI16" s="151"/>
      <c r="SJ16" s="151"/>
      <c r="SK16" s="151"/>
      <c r="SL16" s="151"/>
      <c r="SM16" s="151"/>
      <c r="SN16" s="151"/>
      <c r="SO16" s="151"/>
      <c r="SP16" s="151"/>
      <c r="SQ16" s="151"/>
      <c r="SR16" s="151"/>
      <c r="SS16" s="151"/>
      <c r="ST16" s="151"/>
      <c r="SU16" s="151"/>
      <c r="SV16" s="151"/>
      <c r="SW16" s="151"/>
      <c r="SX16" s="151"/>
      <c r="SY16" s="151"/>
      <c r="SZ16" s="151"/>
      <c r="TA16" s="151"/>
      <c r="TB16" s="151"/>
      <c r="TC16" s="151"/>
      <c r="TD16" s="151"/>
      <c r="TE16" s="151"/>
      <c r="TF16" s="151"/>
      <c r="TG16" s="151"/>
      <c r="TH16" s="151"/>
      <c r="TI16" s="151"/>
      <c r="TJ16" s="151"/>
      <c r="TK16" s="151"/>
      <c r="TL16" s="151"/>
      <c r="TM16" s="151"/>
      <c r="TN16" s="151"/>
      <c r="TO16" s="151"/>
      <c r="TP16" s="151"/>
      <c r="TQ16" s="151"/>
      <c r="TR16" s="151"/>
      <c r="TS16" s="151"/>
      <c r="TT16" s="151"/>
      <c r="TU16" s="151"/>
      <c r="TV16" s="151"/>
      <c r="TW16" s="151"/>
      <c r="TX16" s="151"/>
      <c r="TY16" s="151"/>
      <c r="TZ16" s="151"/>
      <c r="UA16" s="151"/>
      <c r="UB16" s="151"/>
      <c r="UC16" s="151"/>
      <c r="UD16" s="151"/>
      <c r="UE16" s="151"/>
      <c r="UF16" s="151"/>
      <c r="UG16" s="151"/>
      <c r="UH16" s="151"/>
      <c r="UI16" s="151"/>
      <c r="UJ16" s="151"/>
      <c r="UK16" s="151"/>
      <c r="UL16" s="151"/>
      <c r="UM16" s="151"/>
      <c r="UN16" s="151"/>
      <c r="UO16" s="151"/>
      <c r="UP16" s="151"/>
      <c r="UQ16" s="151"/>
      <c r="UR16" s="151"/>
      <c r="US16" s="151"/>
      <c r="UT16" s="151"/>
      <c r="UU16" s="151"/>
      <c r="UV16" s="151"/>
      <c r="UW16" s="151"/>
      <c r="UX16" s="151"/>
      <c r="UY16" s="151"/>
      <c r="UZ16" s="151"/>
      <c r="VA16" s="151"/>
      <c r="VB16" s="151"/>
      <c r="VC16" s="151"/>
      <c r="VD16" s="151"/>
      <c r="VE16" s="151"/>
      <c r="VF16" s="151"/>
      <c r="VG16" s="151"/>
      <c r="VH16" s="151"/>
      <c r="VI16" s="151"/>
      <c r="VJ16" s="151"/>
      <c r="VK16" s="151"/>
      <c r="VL16" s="151"/>
      <c r="VM16" s="151"/>
      <c r="VN16" s="151"/>
      <c r="VO16" s="151"/>
      <c r="VP16" s="151"/>
      <c r="VQ16" s="151"/>
      <c r="VR16" s="151"/>
      <c r="VS16" s="151"/>
      <c r="VT16" s="151"/>
      <c r="VU16" s="151"/>
      <c r="VV16" s="151"/>
      <c r="VW16" s="151"/>
      <c r="VX16" s="151"/>
      <c r="VY16" s="151"/>
      <c r="VZ16" s="151"/>
      <c r="WA16" s="151"/>
      <c r="WB16" s="151"/>
      <c r="WC16" s="151"/>
      <c r="WD16" s="151"/>
      <c r="WE16" s="151"/>
      <c r="WF16" s="151"/>
      <c r="WG16" s="151"/>
      <c r="WH16" s="151"/>
      <c r="WI16" s="151"/>
      <c r="WJ16" s="151"/>
      <c r="WK16" s="151"/>
      <c r="WL16" s="151"/>
      <c r="WM16" s="151"/>
      <c r="WN16" s="151"/>
      <c r="WO16" s="151"/>
      <c r="WP16" s="151"/>
      <c r="WQ16" s="151"/>
      <c r="WR16" s="151"/>
      <c r="WS16" s="151"/>
      <c r="WT16" s="151"/>
      <c r="WU16" s="151"/>
      <c r="WV16" s="151"/>
      <c r="WW16" s="151"/>
      <c r="WX16" s="151"/>
      <c r="WY16" s="151"/>
      <c r="WZ16" s="151"/>
      <c r="XA16" s="151"/>
      <c r="XB16" s="151"/>
      <c r="XC16" s="151"/>
      <c r="XD16" s="151"/>
      <c r="XE16" s="151"/>
      <c r="XF16" s="151"/>
      <c r="XG16" s="151"/>
      <c r="XH16" s="151"/>
      <c r="XI16" s="151"/>
      <c r="XJ16" s="151"/>
      <c r="XK16" s="151"/>
      <c r="XL16" s="151"/>
      <c r="XM16" s="151"/>
      <c r="XN16" s="151"/>
      <c r="XO16" s="151"/>
      <c r="XP16" s="151"/>
      <c r="XQ16" s="151"/>
      <c r="XR16" s="151"/>
      <c r="XS16" s="151"/>
      <c r="XT16" s="151"/>
      <c r="XU16" s="151"/>
      <c r="XV16" s="151"/>
      <c r="XW16" s="151"/>
      <c r="XX16" s="151"/>
      <c r="XY16" s="151"/>
      <c r="XZ16" s="151"/>
      <c r="YA16" s="151"/>
      <c r="YB16" s="151"/>
      <c r="YC16" s="151"/>
      <c r="YD16" s="151"/>
      <c r="YE16" s="151"/>
      <c r="YF16" s="151"/>
      <c r="YG16" s="151"/>
      <c r="YH16" s="151"/>
      <c r="YI16" s="151"/>
      <c r="YJ16" s="151"/>
      <c r="YK16" s="151"/>
      <c r="YL16" s="151"/>
      <c r="YM16" s="151"/>
      <c r="YN16" s="151"/>
      <c r="YO16" s="151"/>
      <c r="YP16" s="151"/>
      <c r="YQ16" s="151"/>
      <c r="YR16" s="151"/>
      <c r="YS16" s="151"/>
      <c r="YT16" s="151"/>
      <c r="YU16" s="151"/>
      <c r="YV16" s="151"/>
      <c r="YW16" s="151"/>
      <c r="YX16" s="151"/>
      <c r="YY16" s="151"/>
      <c r="YZ16" s="151"/>
      <c r="ZA16" s="151"/>
      <c r="ZB16" s="151"/>
      <c r="ZC16" s="151"/>
      <c r="ZD16" s="151"/>
      <c r="ZE16" s="151"/>
      <c r="ZF16" s="151"/>
      <c r="ZG16" s="151"/>
      <c r="ZH16" s="151"/>
      <c r="ZI16" s="151"/>
      <c r="ZJ16" s="151"/>
      <c r="ZK16" s="151"/>
      <c r="ZL16" s="151"/>
      <c r="ZM16" s="151"/>
      <c r="ZN16" s="151"/>
      <c r="ZO16" s="151"/>
      <c r="ZP16" s="151"/>
      <c r="ZQ16" s="151"/>
      <c r="ZR16" s="151"/>
      <c r="ZS16" s="151"/>
      <c r="ZT16" s="151"/>
      <c r="ZU16" s="151"/>
      <c r="ZV16" s="151"/>
      <c r="ZW16" s="151"/>
      <c r="ZX16" s="151"/>
      <c r="ZY16" s="151"/>
      <c r="ZZ16" s="151"/>
      <c r="AAA16" s="151"/>
      <c r="AAB16" s="151"/>
      <c r="AAC16" s="151"/>
      <c r="AAD16" s="151"/>
      <c r="AAE16" s="151"/>
      <c r="AAF16" s="151"/>
      <c r="AAG16" s="151"/>
      <c r="AAH16" s="151"/>
      <c r="AAI16" s="151"/>
      <c r="AAJ16" s="151"/>
      <c r="AAK16" s="151"/>
      <c r="AAL16" s="151"/>
      <c r="AAM16" s="151"/>
      <c r="AAN16" s="151"/>
      <c r="AAO16" s="151"/>
      <c r="AAP16" s="151"/>
      <c r="AAQ16" s="151"/>
      <c r="AAR16" s="151"/>
      <c r="AAS16" s="151"/>
      <c r="AAT16" s="151"/>
      <c r="AAU16" s="151"/>
      <c r="AAV16" s="151"/>
      <c r="AAW16" s="151"/>
      <c r="AAX16" s="151"/>
      <c r="AAY16" s="151"/>
      <c r="AAZ16" s="151"/>
      <c r="ABA16" s="151"/>
      <c r="ABB16" s="151"/>
      <c r="ABC16" s="151"/>
      <c r="ABD16" s="151"/>
      <c r="ABE16" s="151"/>
      <c r="ABF16" s="151"/>
      <c r="ABG16" s="151"/>
      <c r="ABH16" s="151"/>
      <c r="ABI16" s="151"/>
      <c r="ABJ16" s="151"/>
      <c r="ABK16" s="151"/>
      <c r="ABL16" s="151"/>
      <c r="ABM16" s="151"/>
      <c r="ABN16" s="151"/>
      <c r="ABO16" s="151"/>
      <c r="ABP16" s="151"/>
      <c r="ABQ16" s="151"/>
      <c r="ABR16" s="151"/>
      <c r="ABS16" s="151"/>
      <c r="ABT16" s="151"/>
      <c r="ABU16" s="151"/>
      <c r="ABV16" s="151"/>
      <c r="ABW16" s="151"/>
      <c r="ABX16" s="151"/>
      <c r="ABY16" s="151"/>
      <c r="ABZ16" s="151"/>
      <c r="ACA16" s="151"/>
      <c r="ACB16" s="151"/>
      <c r="ACC16" s="151"/>
      <c r="ACD16" s="151"/>
      <c r="ACE16" s="151"/>
      <c r="ACF16" s="151"/>
      <c r="ACG16" s="151"/>
      <c r="ACH16" s="151"/>
      <c r="ACI16" s="151"/>
      <c r="ACJ16" s="151"/>
      <c r="ACK16" s="151"/>
      <c r="ACL16" s="151"/>
      <c r="ACM16" s="151"/>
      <c r="ACN16" s="151"/>
      <c r="ACO16" s="151"/>
      <c r="ACP16" s="151"/>
      <c r="ACQ16" s="151"/>
      <c r="ACR16" s="151"/>
      <c r="ACS16" s="151"/>
      <c r="ACT16" s="151"/>
      <c r="ACU16" s="151"/>
      <c r="ACV16" s="151"/>
      <c r="ACW16" s="151"/>
      <c r="ACX16" s="151"/>
      <c r="ACY16" s="151"/>
      <c r="ACZ16" s="151"/>
      <c r="ADA16" s="151"/>
      <c r="ADB16" s="151"/>
      <c r="ADC16" s="151"/>
      <c r="ADD16" s="151"/>
      <c r="ADE16" s="151"/>
      <c r="ADF16" s="151"/>
      <c r="ADG16" s="151"/>
      <c r="ADH16" s="151"/>
      <c r="ADI16" s="151"/>
      <c r="ADJ16" s="151"/>
      <c r="ADK16" s="151"/>
      <c r="ADL16" s="151"/>
      <c r="ADM16" s="151"/>
      <c r="ADN16" s="151"/>
      <c r="ADO16" s="151"/>
      <c r="ADP16" s="151"/>
      <c r="ADQ16" s="151"/>
      <c r="ADR16" s="151"/>
      <c r="ADS16" s="151"/>
      <c r="ADT16" s="151"/>
      <c r="ADU16" s="151"/>
      <c r="ADV16" s="151"/>
      <c r="ADW16" s="151"/>
      <c r="ADX16" s="151"/>
      <c r="ADY16" s="151"/>
      <c r="ADZ16" s="151"/>
      <c r="AEA16" s="151"/>
      <c r="AEB16" s="151"/>
      <c r="AEC16" s="151"/>
      <c r="AED16" s="151"/>
      <c r="AEE16" s="151"/>
      <c r="AEF16" s="151"/>
      <c r="AEG16" s="151"/>
      <c r="AEH16" s="151"/>
      <c r="AEI16" s="151"/>
      <c r="AEJ16" s="151"/>
      <c r="AEK16" s="151"/>
      <c r="AEL16" s="151"/>
      <c r="AEM16" s="151"/>
      <c r="AEN16" s="151"/>
      <c r="AEO16" s="151"/>
      <c r="AEP16" s="151"/>
      <c r="AEQ16" s="151"/>
      <c r="AER16" s="151"/>
      <c r="AES16" s="151"/>
      <c r="AET16" s="151"/>
      <c r="AEU16" s="151"/>
      <c r="AEV16" s="151"/>
      <c r="AEW16" s="151"/>
      <c r="AEX16" s="151"/>
      <c r="AEY16" s="151"/>
      <c r="AEZ16" s="151"/>
      <c r="AFA16" s="151"/>
      <c r="AFB16" s="151"/>
      <c r="AFC16" s="151"/>
      <c r="AFD16" s="151"/>
      <c r="AFE16" s="151"/>
      <c r="AFF16" s="151"/>
      <c r="AFG16" s="151"/>
      <c r="AFH16" s="151"/>
      <c r="AFI16" s="151"/>
      <c r="AFJ16" s="151"/>
      <c r="AFK16" s="151"/>
      <c r="AFL16" s="151"/>
      <c r="AFM16" s="151"/>
      <c r="AFN16" s="151"/>
      <c r="AFO16" s="151"/>
      <c r="AFP16" s="151"/>
      <c r="AFQ16" s="151"/>
      <c r="AFR16" s="151"/>
      <c r="AFS16" s="151"/>
      <c r="AFT16" s="151"/>
      <c r="AFU16" s="151"/>
      <c r="AFV16" s="151"/>
      <c r="AFW16" s="151"/>
      <c r="AFX16" s="151"/>
      <c r="AFY16" s="151"/>
      <c r="AFZ16" s="151"/>
      <c r="AGA16" s="151"/>
      <c r="AGB16" s="151"/>
      <c r="AGC16" s="151"/>
      <c r="AGD16" s="151"/>
      <c r="AGE16" s="151"/>
      <c r="AGF16" s="151"/>
      <c r="AGG16" s="151"/>
      <c r="AGH16" s="151"/>
      <c r="AGI16" s="151"/>
      <c r="AGJ16" s="151"/>
      <c r="AGK16" s="151"/>
      <c r="AGL16" s="151"/>
      <c r="AGM16" s="151"/>
      <c r="AGN16" s="151"/>
      <c r="AGO16" s="151"/>
      <c r="AGP16" s="151"/>
      <c r="AGQ16" s="151"/>
      <c r="AGR16" s="151"/>
      <c r="AGS16" s="151"/>
      <c r="AGT16" s="151"/>
      <c r="AGU16" s="151"/>
      <c r="AGV16" s="151"/>
      <c r="AGW16" s="151"/>
      <c r="AGX16" s="151"/>
      <c r="AGY16" s="151"/>
      <c r="AGZ16" s="151"/>
      <c r="AHA16" s="151"/>
      <c r="AHB16" s="151"/>
      <c r="AHC16" s="151"/>
      <c r="AHD16" s="151"/>
      <c r="AHE16" s="151"/>
      <c r="AHF16" s="151"/>
      <c r="AHG16" s="151"/>
      <c r="AHH16" s="151"/>
      <c r="AHI16" s="151"/>
      <c r="AHJ16" s="151"/>
      <c r="AHK16" s="151"/>
      <c r="AHL16" s="151"/>
      <c r="AHM16" s="151"/>
      <c r="AHN16" s="151"/>
      <c r="AHO16" s="151"/>
      <c r="AHP16" s="151"/>
      <c r="AHQ16" s="151"/>
      <c r="AHR16" s="151"/>
      <c r="AHS16" s="151"/>
      <c r="AHT16" s="151"/>
      <c r="AHU16" s="151"/>
      <c r="AHV16" s="151"/>
      <c r="AHW16" s="151"/>
      <c r="AHX16" s="151"/>
      <c r="AHY16" s="151"/>
      <c r="AHZ16" s="151"/>
      <c r="AIA16" s="151"/>
      <c r="AIB16" s="151"/>
      <c r="AIC16" s="151"/>
      <c r="AID16" s="151"/>
      <c r="AIE16" s="151"/>
      <c r="AIF16" s="151"/>
      <c r="AIG16" s="151"/>
      <c r="AIH16" s="151"/>
      <c r="AII16" s="151"/>
      <c r="AIJ16" s="151"/>
      <c r="AIK16" s="151"/>
      <c r="AIL16" s="151"/>
      <c r="AIM16" s="151"/>
      <c r="AIN16" s="151"/>
      <c r="AIO16" s="151"/>
      <c r="AIP16" s="151"/>
      <c r="AIQ16" s="151"/>
      <c r="AIR16" s="151"/>
      <c r="AIS16" s="151"/>
      <c r="AIT16" s="151"/>
      <c r="AIU16" s="151"/>
      <c r="AIV16" s="151"/>
      <c r="AIW16" s="151"/>
      <c r="AIX16" s="151"/>
      <c r="AIY16" s="151"/>
      <c r="AIZ16" s="151"/>
      <c r="AJA16" s="151"/>
      <c r="AJB16" s="151"/>
      <c r="AJC16" s="151"/>
      <c r="AJD16" s="151"/>
      <c r="AJE16" s="151"/>
      <c r="AJF16" s="151"/>
      <c r="AJG16" s="151"/>
      <c r="AJH16" s="151"/>
      <c r="AJI16" s="151"/>
      <c r="AJJ16" s="151"/>
      <c r="AJK16" s="151"/>
      <c r="AJL16" s="151"/>
      <c r="AJM16" s="151"/>
      <c r="AJN16" s="151"/>
      <c r="AJO16" s="151"/>
      <c r="AJP16" s="151"/>
      <c r="AJQ16" s="151"/>
      <c r="AJR16" s="151"/>
      <c r="AJS16" s="151"/>
      <c r="AJT16" s="151"/>
      <c r="AJU16" s="151"/>
      <c r="AJV16" s="151"/>
      <c r="AJW16" s="151"/>
      <c r="AJX16" s="151"/>
      <c r="AJY16" s="151"/>
      <c r="AJZ16" s="151"/>
      <c r="AKA16" s="151"/>
      <c r="AKB16" s="151"/>
      <c r="AKC16" s="151"/>
      <c r="AKD16" s="151"/>
      <c r="AKE16" s="151"/>
      <c r="AKF16" s="151"/>
      <c r="AKG16" s="151"/>
      <c r="AKH16" s="151"/>
      <c r="AKI16" s="151"/>
      <c r="AKJ16" s="151"/>
      <c r="AKK16" s="151"/>
      <c r="AKL16" s="151"/>
      <c r="AKM16" s="151"/>
      <c r="AKN16" s="151"/>
      <c r="AKO16" s="151"/>
      <c r="AKP16" s="151"/>
      <c r="AKQ16" s="151"/>
      <c r="AKR16" s="151"/>
      <c r="AKS16" s="151"/>
      <c r="AKT16" s="151"/>
      <c r="AKU16" s="151"/>
      <c r="AKV16" s="151"/>
      <c r="AKW16" s="151"/>
      <c r="AKX16" s="151"/>
      <c r="AKY16" s="151"/>
      <c r="AKZ16" s="151"/>
      <c r="ALA16" s="151"/>
      <c r="ALB16" s="151"/>
      <c r="ALC16" s="151"/>
      <c r="ALD16" s="151"/>
      <c r="ALE16" s="151"/>
      <c r="ALF16" s="151"/>
      <c r="ALG16" s="151"/>
      <c r="ALH16" s="151"/>
      <c r="ALI16" s="151"/>
      <c r="ALJ16" s="151"/>
      <c r="ALK16" s="151"/>
      <c r="ALL16" s="151"/>
      <c r="ALM16" s="151"/>
      <c r="ALN16" s="151"/>
      <c r="ALO16" s="151"/>
      <c r="ALP16" s="151"/>
      <c r="ALQ16" s="151"/>
      <c r="ALR16" s="151"/>
      <c r="ALS16" s="151"/>
      <c r="ALT16" s="151"/>
      <c r="ALU16" s="151"/>
      <c r="ALV16" s="151"/>
      <c r="ALW16" s="151"/>
      <c r="ALX16" s="151"/>
      <c r="ALY16" s="151"/>
      <c r="ALZ16" s="151"/>
      <c r="AMA16" s="151"/>
      <c r="AMB16" s="151"/>
      <c r="AMC16" s="151"/>
      <c r="AMD16" s="151"/>
      <c r="AME16" s="151"/>
      <c r="AMF16" s="151"/>
      <c r="AMG16" s="151"/>
      <c r="AMH16" s="151"/>
      <c r="AMI16" s="151"/>
      <c r="AMJ16" s="151"/>
      <c r="AMK16" s="151"/>
      <c r="AML16" s="151"/>
      <c r="AMM16" s="151"/>
      <c r="AMN16" s="151"/>
      <c r="AMO16" s="151"/>
      <c r="AMP16" s="151"/>
      <c r="AMQ16" s="151"/>
      <c r="AMR16" s="151"/>
      <c r="AMS16" s="151"/>
      <c r="AMT16" s="151"/>
      <c r="AMU16" s="151"/>
      <c r="AMV16" s="151"/>
      <c r="AMW16" s="151"/>
      <c r="AMX16" s="151"/>
      <c r="AMY16" s="151"/>
      <c r="AMZ16" s="151"/>
      <c r="ANA16" s="151"/>
      <c r="ANB16" s="151"/>
      <c r="ANC16" s="151"/>
      <c r="AND16" s="151"/>
      <c r="ANE16" s="151"/>
      <c r="ANF16" s="151"/>
      <c r="ANG16" s="151"/>
      <c r="ANH16" s="151"/>
      <c r="ANI16" s="151"/>
      <c r="ANJ16" s="151"/>
      <c r="ANK16" s="151"/>
      <c r="ANL16" s="151"/>
      <c r="ANM16" s="151"/>
      <c r="ANN16" s="151"/>
      <c r="ANO16" s="151"/>
      <c r="ANP16" s="151"/>
      <c r="ANQ16" s="151"/>
      <c r="ANR16" s="151"/>
      <c r="ANS16" s="151"/>
      <c r="ANT16" s="151"/>
      <c r="ANU16" s="151"/>
      <c r="ANV16" s="151"/>
      <c r="ANW16" s="151"/>
      <c r="ANX16" s="151"/>
      <c r="ANY16" s="151"/>
      <c r="ANZ16" s="151"/>
      <c r="AOA16" s="151"/>
      <c r="AOB16" s="151"/>
      <c r="AOC16" s="151"/>
      <c r="AOD16" s="151"/>
      <c r="AOE16" s="151"/>
      <c r="AOF16" s="151"/>
      <c r="AOG16" s="151"/>
      <c r="AOH16" s="151"/>
      <c r="AOI16" s="151"/>
      <c r="AOJ16" s="151"/>
      <c r="AOK16" s="151"/>
      <c r="AOL16" s="151"/>
      <c r="AOM16" s="151"/>
      <c r="AON16" s="151"/>
      <c r="AOO16" s="151"/>
      <c r="AOP16" s="151"/>
      <c r="AOQ16" s="151"/>
      <c r="AOR16" s="151"/>
      <c r="AOS16" s="151"/>
      <c r="AOT16" s="151"/>
      <c r="AOU16" s="151"/>
      <c r="AOV16" s="151"/>
      <c r="AOW16" s="151"/>
      <c r="AOX16" s="151"/>
      <c r="AOY16" s="151"/>
      <c r="AOZ16" s="151"/>
      <c r="APA16" s="151"/>
      <c r="APB16" s="151"/>
      <c r="APC16" s="151"/>
      <c r="APD16" s="151"/>
      <c r="APE16" s="151"/>
      <c r="APF16" s="151"/>
      <c r="APG16" s="151"/>
      <c r="APH16" s="151"/>
      <c r="API16" s="151"/>
      <c r="APJ16" s="151"/>
      <c r="APK16" s="151"/>
      <c r="APL16" s="151"/>
      <c r="APM16" s="151"/>
      <c r="APN16" s="151"/>
      <c r="APO16" s="151"/>
      <c r="APP16" s="151"/>
      <c r="APQ16" s="151"/>
      <c r="APR16" s="151"/>
      <c r="APS16" s="151"/>
      <c r="APT16" s="151"/>
      <c r="APU16" s="151"/>
      <c r="APV16" s="151"/>
      <c r="APW16" s="151"/>
      <c r="APX16" s="151"/>
      <c r="APY16" s="151"/>
      <c r="APZ16" s="151"/>
      <c r="AQA16" s="151"/>
      <c r="AQB16" s="151"/>
      <c r="AQC16" s="151"/>
      <c r="AQD16" s="151"/>
      <c r="AQE16" s="151"/>
      <c r="AQF16" s="151"/>
      <c r="AQG16" s="151"/>
      <c r="AQH16" s="151"/>
      <c r="AQI16" s="151"/>
      <c r="AQJ16" s="151"/>
      <c r="AQK16" s="151"/>
      <c r="AQL16" s="151"/>
      <c r="AQM16" s="151"/>
      <c r="AQN16" s="151"/>
      <c r="AQO16" s="151"/>
      <c r="AQP16" s="151"/>
      <c r="AQQ16" s="151"/>
      <c r="AQR16" s="151"/>
      <c r="AQS16" s="151"/>
      <c r="AQT16" s="151"/>
      <c r="AQU16" s="151"/>
      <c r="AQV16" s="151"/>
      <c r="AQW16" s="151"/>
      <c r="AQX16" s="151"/>
      <c r="AQY16" s="151"/>
      <c r="AQZ16" s="151"/>
      <c r="ARA16" s="151"/>
      <c r="ARB16" s="151"/>
      <c r="ARC16" s="151"/>
      <c r="ARD16" s="151"/>
      <c r="ARE16" s="151"/>
      <c r="ARF16" s="151"/>
      <c r="ARG16" s="151"/>
      <c r="ARH16" s="151"/>
      <c r="ARI16" s="151"/>
      <c r="ARJ16" s="151"/>
      <c r="ARK16" s="151"/>
      <c r="ARL16" s="151"/>
      <c r="ARM16" s="151"/>
      <c r="ARN16" s="151"/>
      <c r="ARO16" s="151"/>
      <c r="ARP16" s="151"/>
      <c r="ARQ16" s="151"/>
      <c r="ARR16" s="151"/>
      <c r="ARS16" s="151"/>
      <c r="ART16" s="151"/>
      <c r="ARU16" s="151"/>
      <c r="ARV16" s="151"/>
      <c r="ARW16" s="151"/>
      <c r="ARX16" s="151"/>
      <c r="ARY16" s="151"/>
      <c r="ARZ16" s="151"/>
      <c r="ASA16" s="151"/>
      <c r="ASB16" s="151"/>
      <c r="ASC16" s="151"/>
      <c r="ASD16" s="151"/>
      <c r="ASE16" s="151"/>
      <c r="ASF16" s="151"/>
      <c r="ASG16" s="151"/>
      <c r="ASH16" s="151"/>
      <c r="ASI16" s="151"/>
      <c r="ASJ16" s="151"/>
      <c r="ASK16" s="151"/>
      <c r="ASL16" s="151"/>
      <c r="ASM16" s="151"/>
      <c r="ASN16" s="151"/>
      <c r="ASO16" s="151"/>
      <c r="ASP16" s="151"/>
      <c r="ASQ16" s="151"/>
      <c r="ASR16" s="151"/>
      <c r="ASS16" s="151"/>
      <c r="AST16" s="151"/>
      <c r="ASU16" s="151"/>
      <c r="ASV16" s="151"/>
      <c r="ASW16" s="151"/>
      <c r="ASX16" s="151"/>
      <c r="ASY16" s="151"/>
      <c r="ASZ16" s="151"/>
      <c r="ATA16" s="151"/>
      <c r="ATB16" s="151"/>
      <c r="ATC16" s="151"/>
      <c r="ATD16" s="151"/>
      <c r="ATE16" s="151"/>
      <c r="ATF16" s="151"/>
      <c r="ATG16" s="151"/>
      <c r="ATH16" s="151"/>
      <c r="ATI16" s="151"/>
      <c r="ATJ16" s="151"/>
      <c r="ATK16" s="151"/>
      <c r="ATL16" s="151"/>
      <c r="ATM16" s="151"/>
      <c r="ATN16" s="151"/>
      <c r="ATO16" s="151"/>
      <c r="ATP16" s="151"/>
      <c r="ATQ16" s="151"/>
      <c r="ATR16" s="151"/>
      <c r="ATS16" s="151"/>
      <c r="ATT16" s="151"/>
      <c r="ATU16" s="151"/>
      <c r="ATV16" s="151"/>
      <c r="ATW16" s="151"/>
      <c r="ATX16" s="151"/>
      <c r="ATY16" s="151"/>
      <c r="ATZ16" s="151"/>
      <c r="AUA16" s="151"/>
      <c r="AUB16" s="151"/>
      <c r="AUC16" s="151"/>
      <c r="AUD16" s="151"/>
      <c r="AUE16" s="151"/>
      <c r="AUF16" s="151"/>
      <c r="AUG16" s="151"/>
      <c r="AUH16" s="151"/>
      <c r="AUI16" s="151"/>
      <c r="AUJ16" s="151"/>
      <c r="AUK16" s="151"/>
      <c r="AUL16" s="151"/>
      <c r="AUM16" s="151"/>
      <c r="AUN16" s="151"/>
      <c r="AUO16" s="151"/>
      <c r="AUP16" s="151"/>
      <c r="AUQ16" s="151"/>
      <c r="AUR16" s="151"/>
      <c r="AUS16" s="151"/>
      <c r="AUT16" s="151"/>
      <c r="AUU16" s="151"/>
      <c r="AUV16" s="151"/>
      <c r="AUW16" s="151"/>
      <c r="AUX16" s="151"/>
      <c r="AUY16" s="151"/>
      <c r="AUZ16" s="151"/>
      <c r="AVA16" s="151"/>
      <c r="AVB16" s="151"/>
      <c r="AVC16" s="151"/>
      <c r="AVD16" s="151"/>
      <c r="AVE16" s="151"/>
      <c r="AVF16" s="151"/>
      <c r="AVG16" s="151"/>
      <c r="AVH16" s="151"/>
      <c r="AVI16" s="151"/>
      <c r="AVJ16" s="151"/>
      <c r="AVK16" s="151"/>
      <c r="AVL16" s="151"/>
      <c r="AVM16" s="151"/>
      <c r="AVN16" s="151"/>
      <c r="AVO16" s="151"/>
      <c r="AVP16" s="151"/>
      <c r="AVQ16" s="151"/>
      <c r="AVR16" s="151"/>
      <c r="AVS16" s="151"/>
      <c r="AVT16" s="151"/>
      <c r="AVU16" s="151"/>
      <c r="AVV16" s="151"/>
      <c r="AVW16" s="151"/>
      <c r="AVX16" s="151"/>
      <c r="AVY16" s="151"/>
      <c r="AVZ16" s="151"/>
      <c r="AWA16" s="151"/>
      <c r="AWB16" s="151"/>
      <c r="AWC16" s="151"/>
      <c r="AWD16" s="151"/>
      <c r="AWE16" s="151"/>
      <c r="AWF16" s="151"/>
      <c r="AWG16" s="151"/>
      <c r="AWH16" s="151"/>
      <c r="AWI16" s="151"/>
      <c r="AWJ16" s="151"/>
      <c r="AWK16" s="151"/>
      <c r="AWL16" s="151"/>
      <c r="AWM16" s="151"/>
      <c r="AWN16" s="151"/>
      <c r="AWO16" s="151"/>
      <c r="AWP16" s="151"/>
      <c r="AWQ16" s="151"/>
      <c r="AWR16" s="151"/>
      <c r="AWS16" s="151"/>
      <c r="AWT16" s="151"/>
      <c r="AWU16" s="151"/>
      <c r="AWV16" s="151"/>
      <c r="AWW16" s="151"/>
      <c r="AWX16" s="151"/>
      <c r="AWY16" s="151"/>
      <c r="AWZ16" s="151"/>
      <c r="AXA16" s="151"/>
      <c r="AXB16" s="151"/>
      <c r="AXC16" s="151"/>
      <c r="AXD16" s="151"/>
      <c r="AXE16" s="151"/>
      <c r="AXF16" s="151"/>
      <c r="AXG16" s="151"/>
      <c r="AXH16" s="151"/>
      <c r="AXI16" s="151"/>
      <c r="AXJ16" s="151"/>
      <c r="AXK16" s="151"/>
      <c r="AXL16" s="151"/>
      <c r="AXM16" s="151"/>
      <c r="AXN16" s="151"/>
      <c r="AXO16" s="151"/>
      <c r="AXP16" s="151"/>
      <c r="AXQ16" s="151"/>
      <c r="AXR16" s="151"/>
      <c r="AXS16" s="151"/>
      <c r="AXT16" s="151"/>
      <c r="AXU16" s="151"/>
      <c r="AXV16" s="151"/>
      <c r="AXW16" s="151"/>
      <c r="AXX16" s="151"/>
      <c r="AXY16" s="151"/>
      <c r="AXZ16" s="151"/>
      <c r="AYA16" s="151"/>
      <c r="AYB16" s="151"/>
      <c r="AYC16" s="151"/>
      <c r="AYD16" s="151"/>
      <c r="AYE16" s="151"/>
      <c r="AYF16" s="151"/>
      <c r="AYG16" s="151"/>
      <c r="AYH16" s="151"/>
      <c r="AYI16" s="151"/>
      <c r="AYJ16" s="151"/>
      <c r="AYK16" s="151"/>
      <c r="AYL16" s="151"/>
      <c r="AYM16" s="151"/>
      <c r="AYN16" s="151"/>
      <c r="AYO16" s="151"/>
      <c r="AYP16" s="151"/>
      <c r="AYQ16" s="151"/>
      <c r="AYR16" s="151"/>
      <c r="AYS16" s="151"/>
      <c r="AYT16" s="151"/>
      <c r="AYU16" s="151"/>
      <c r="AYV16" s="151"/>
      <c r="AYW16" s="151"/>
      <c r="AYX16" s="151"/>
      <c r="AYY16" s="151"/>
      <c r="AYZ16" s="151"/>
      <c r="AZA16" s="151"/>
      <c r="AZB16" s="151"/>
      <c r="AZC16" s="151"/>
      <c r="AZD16" s="151"/>
      <c r="AZE16" s="151"/>
      <c r="AZF16" s="151"/>
      <c r="AZG16" s="151"/>
      <c r="AZH16" s="151"/>
      <c r="AZI16" s="151"/>
      <c r="AZJ16" s="151"/>
      <c r="AZK16" s="151"/>
      <c r="AZL16" s="151"/>
      <c r="AZM16" s="151"/>
      <c r="AZN16" s="151"/>
      <c r="AZO16" s="151"/>
      <c r="AZP16" s="151"/>
      <c r="AZQ16" s="151"/>
      <c r="AZR16" s="151"/>
      <c r="AZS16" s="151"/>
      <c r="AZT16" s="151"/>
      <c r="AZU16" s="151"/>
      <c r="AZV16" s="151"/>
      <c r="AZW16" s="151"/>
      <c r="AZX16" s="151"/>
      <c r="AZY16" s="151"/>
      <c r="AZZ16" s="151"/>
      <c r="BAA16" s="151"/>
      <c r="BAB16" s="151"/>
      <c r="BAC16" s="151"/>
      <c r="BAD16" s="151"/>
      <c r="BAE16" s="151"/>
      <c r="BAF16" s="151"/>
      <c r="BAG16" s="151"/>
      <c r="BAH16" s="151"/>
      <c r="BAI16" s="151"/>
      <c r="BAJ16" s="151"/>
      <c r="BAK16" s="151"/>
      <c r="BAL16" s="151"/>
      <c r="BAM16" s="151"/>
      <c r="BAN16" s="151"/>
      <c r="BAO16" s="151"/>
      <c r="BAP16" s="151"/>
      <c r="BAQ16" s="151"/>
      <c r="BAR16" s="151"/>
      <c r="BAS16" s="151"/>
      <c r="BAT16" s="151"/>
      <c r="BAU16" s="151"/>
      <c r="BAV16" s="151"/>
      <c r="BAW16" s="151"/>
      <c r="BAX16" s="151"/>
      <c r="BAY16" s="151"/>
      <c r="BAZ16" s="151"/>
      <c r="BBA16" s="151"/>
      <c r="BBB16" s="151"/>
      <c r="BBC16" s="151"/>
      <c r="BBD16" s="151"/>
      <c r="BBE16" s="151"/>
      <c r="BBF16" s="151"/>
      <c r="BBG16" s="151"/>
      <c r="BBH16" s="151"/>
      <c r="BBI16" s="151"/>
      <c r="BBJ16" s="151"/>
      <c r="BBK16" s="151"/>
      <c r="BBL16" s="151"/>
      <c r="BBM16" s="151"/>
      <c r="BBN16" s="151"/>
      <c r="BBO16" s="151"/>
      <c r="BBP16" s="151"/>
      <c r="BBQ16" s="151"/>
      <c r="BBR16" s="151"/>
      <c r="BBS16" s="151"/>
      <c r="BBT16" s="151"/>
      <c r="BBU16" s="151"/>
      <c r="BBV16" s="151"/>
      <c r="BBW16" s="151"/>
      <c r="BBX16" s="151"/>
      <c r="BBY16" s="151"/>
      <c r="BBZ16" s="151"/>
      <c r="BCA16" s="151"/>
      <c r="BCB16" s="151"/>
      <c r="BCC16" s="151"/>
      <c r="BCD16" s="151"/>
      <c r="BCE16" s="151"/>
      <c r="BCF16" s="151"/>
      <c r="BCG16" s="151"/>
      <c r="BCH16" s="151"/>
      <c r="BCI16" s="151"/>
      <c r="BCJ16" s="151"/>
      <c r="BCK16" s="151"/>
      <c r="BCL16" s="151"/>
      <c r="BCM16" s="151"/>
      <c r="BCN16" s="151"/>
      <c r="BCO16" s="151"/>
      <c r="BCP16" s="151"/>
      <c r="BCQ16" s="151"/>
      <c r="BCR16" s="151"/>
      <c r="BCS16" s="151"/>
      <c r="BCT16" s="151"/>
      <c r="BCU16" s="151"/>
      <c r="BCV16" s="151"/>
      <c r="BCW16" s="151"/>
      <c r="BCX16" s="151"/>
      <c r="BCY16" s="151"/>
      <c r="BCZ16" s="151"/>
      <c r="BDA16" s="151"/>
      <c r="BDB16" s="151"/>
      <c r="BDC16" s="151"/>
      <c r="BDD16" s="151"/>
      <c r="BDE16" s="151"/>
      <c r="BDF16" s="151"/>
      <c r="BDG16" s="151"/>
      <c r="BDH16" s="151"/>
      <c r="BDI16" s="151"/>
      <c r="BDJ16" s="151"/>
      <c r="BDK16" s="151"/>
      <c r="BDL16" s="151"/>
      <c r="BDM16" s="151"/>
      <c r="BDN16" s="151"/>
      <c r="BDO16" s="151"/>
      <c r="BDP16" s="151"/>
      <c r="BDQ16" s="151"/>
      <c r="BDR16" s="151"/>
      <c r="BDS16" s="151"/>
      <c r="BDT16" s="151"/>
      <c r="BDU16" s="151"/>
      <c r="BDV16" s="151"/>
      <c r="BDW16" s="151"/>
      <c r="BDX16" s="151"/>
      <c r="BDY16" s="151"/>
      <c r="BDZ16" s="151"/>
      <c r="BEA16" s="151"/>
      <c r="BEB16" s="151"/>
      <c r="BEC16" s="151"/>
      <c r="BED16" s="151"/>
      <c r="BEE16" s="151"/>
      <c r="BEF16" s="151"/>
      <c r="BEG16" s="151"/>
      <c r="BEH16" s="151"/>
      <c r="BEI16" s="151"/>
      <c r="BEJ16" s="151"/>
      <c r="BEK16" s="151"/>
      <c r="BEL16" s="151"/>
      <c r="BEM16" s="151"/>
      <c r="BEN16" s="151"/>
      <c r="BEO16" s="151"/>
      <c r="BEP16" s="151"/>
      <c r="BEQ16" s="151"/>
      <c r="BER16" s="151"/>
      <c r="BES16" s="151"/>
      <c r="BET16" s="151"/>
      <c r="BEU16" s="151"/>
      <c r="BEV16" s="151"/>
      <c r="BEW16" s="151"/>
      <c r="BEX16" s="151"/>
      <c r="BEY16" s="151"/>
      <c r="BEZ16" s="151"/>
      <c r="BFA16" s="151"/>
      <c r="BFB16" s="151"/>
      <c r="BFC16" s="151"/>
      <c r="BFD16" s="151"/>
      <c r="BFE16" s="151"/>
      <c r="BFF16" s="151"/>
      <c r="BFG16" s="151"/>
      <c r="BFH16" s="151"/>
      <c r="BFI16" s="151"/>
      <c r="BFJ16" s="151"/>
      <c r="BFK16" s="151"/>
      <c r="BFL16" s="151"/>
      <c r="BFM16" s="151"/>
      <c r="BFN16" s="151"/>
      <c r="BFO16" s="151"/>
      <c r="BFP16" s="151"/>
      <c r="BFQ16" s="151"/>
      <c r="BFR16" s="151"/>
      <c r="BFS16" s="151"/>
      <c r="BFT16" s="151"/>
      <c r="BFU16" s="151"/>
      <c r="BFV16" s="151"/>
      <c r="BFW16" s="151"/>
      <c r="BFX16" s="151"/>
      <c r="BFY16" s="151"/>
      <c r="BFZ16" s="151"/>
      <c r="BGA16" s="151"/>
      <c r="BGB16" s="151"/>
      <c r="BGC16" s="151"/>
      <c r="BGD16" s="151"/>
      <c r="BGE16" s="151"/>
      <c r="BGF16" s="151"/>
      <c r="BGG16" s="151"/>
      <c r="BGH16" s="151"/>
      <c r="BGI16" s="151"/>
      <c r="BGJ16" s="151"/>
      <c r="BGK16" s="151"/>
      <c r="BGL16" s="151"/>
      <c r="BGM16" s="151"/>
      <c r="BGN16" s="151"/>
      <c r="BGO16" s="151"/>
      <c r="BGP16" s="151"/>
      <c r="BGQ16" s="151"/>
      <c r="BGR16" s="151"/>
      <c r="BGS16" s="151"/>
      <c r="BGT16" s="151"/>
      <c r="BGU16" s="151"/>
      <c r="BGV16" s="151"/>
      <c r="BGW16" s="151"/>
      <c r="BGX16" s="151"/>
      <c r="BGY16" s="151"/>
      <c r="BGZ16" s="151"/>
      <c r="BHA16" s="151"/>
      <c r="BHB16" s="151"/>
      <c r="BHC16" s="151"/>
      <c r="BHD16" s="151"/>
      <c r="BHE16" s="151"/>
      <c r="BHF16" s="151"/>
      <c r="BHG16" s="151"/>
      <c r="BHH16" s="151"/>
      <c r="BHI16" s="151"/>
      <c r="BHJ16" s="151"/>
      <c r="BHK16" s="151"/>
      <c r="BHL16" s="151"/>
      <c r="BHM16" s="151"/>
      <c r="BHN16" s="151"/>
      <c r="BHO16" s="151"/>
      <c r="BHP16" s="151"/>
      <c r="BHQ16" s="151"/>
      <c r="BHR16" s="151"/>
      <c r="BHS16" s="151"/>
      <c r="BHT16" s="151"/>
      <c r="BHU16" s="151"/>
      <c r="BHV16" s="151"/>
      <c r="BHW16" s="151"/>
      <c r="BHX16" s="151"/>
      <c r="BHY16" s="151"/>
      <c r="BHZ16" s="151"/>
      <c r="BIA16" s="151"/>
      <c r="BIB16" s="151"/>
      <c r="BIC16" s="151"/>
      <c r="BID16" s="151"/>
      <c r="BIE16" s="151"/>
      <c r="BIF16" s="151"/>
      <c r="BIG16" s="151"/>
      <c r="BIH16" s="151"/>
      <c r="BII16" s="151"/>
      <c r="BIJ16" s="151"/>
      <c r="BIK16" s="151"/>
      <c r="BIL16" s="151"/>
      <c r="BIM16" s="151"/>
      <c r="BIN16" s="151"/>
      <c r="BIO16" s="151"/>
      <c r="BIP16" s="151"/>
      <c r="BIQ16" s="151"/>
      <c r="BIR16" s="151"/>
      <c r="BIS16" s="151"/>
      <c r="BIT16" s="151"/>
      <c r="BIU16" s="151"/>
      <c r="BIV16" s="151"/>
      <c r="BIW16" s="151"/>
      <c r="BIX16" s="151"/>
      <c r="BIY16" s="151"/>
      <c r="BIZ16" s="151"/>
      <c r="BJA16" s="151"/>
      <c r="BJB16" s="151"/>
      <c r="BJC16" s="151"/>
      <c r="BJD16" s="151"/>
      <c r="BJE16" s="151"/>
      <c r="BJF16" s="151"/>
      <c r="BJG16" s="151"/>
      <c r="BJH16" s="151"/>
      <c r="BJI16" s="151"/>
      <c r="BJJ16" s="151"/>
      <c r="BJK16" s="151"/>
      <c r="BJL16" s="151"/>
      <c r="BJM16" s="151"/>
      <c r="BJN16" s="151"/>
      <c r="BJO16" s="151"/>
      <c r="BJP16" s="151"/>
      <c r="BJQ16" s="151"/>
      <c r="BJR16" s="151"/>
      <c r="BJS16" s="151"/>
      <c r="BJT16" s="151"/>
      <c r="BJU16" s="151"/>
      <c r="BJV16" s="151"/>
      <c r="BJW16" s="151"/>
      <c r="BJX16" s="151"/>
      <c r="BJY16" s="151"/>
      <c r="BJZ16" s="151"/>
      <c r="BKA16" s="151"/>
      <c r="BKB16" s="151"/>
      <c r="BKC16" s="151"/>
      <c r="BKD16" s="151"/>
      <c r="BKE16" s="151"/>
      <c r="BKF16" s="151"/>
      <c r="BKG16" s="151"/>
      <c r="BKH16" s="151"/>
      <c r="BKI16" s="151"/>
      <c r="BKJ16" s="151"/>
      <c r="BKK16" s="151"/>
      <c r="BKL16" s="151"/>
      <c r="BKM16" s="151"/>
      <c r="BKN16" s="151"/>
      <c r="BKO16" s="151"/>
      <c r="BKP16" s="151"/>
      <c r="BKQ16" s="151"/>
      <c r="BKR16" s="151"/>
      <c r="BKS16" s="151"/>
      <c r="BKT16" s="151"/>
      <c r="BKU16" s="151"/>
      <c r="BKV16" s="151"/>
      <c r="BKW16" s="151"/>
      <c r="BKX16" s="151"/>
      <c r="BKY16" s="151"/>
      <c r="BKZ16" s="151"/>
      <c r="BLA16" s="151"/>
      <c r="BLB16" s="151"/>
      <c r="BLC16" s="151"/>
      <c r="BLD16" s="151"/>
      <c r="BLE16" s="151"/>
      <c r="BLF16" s="151"/>
      <c r="BLG16" s="151"/>
      <c r="BLH16" s="151"/>
      <c r="BLI16" s="151"/>
      <c r="BLJ16" s="151"/>
      <c r="BLK16" s="151"/>
      <c r="BLL16" s="151"/>
      <c r="BLM16" s="151"/>
      <c r="BLN16" s="151"/>
      <c r="BLO16" s="151"/>
      <c r="BLP16" s="151"/>
      <c r="BLQ16" s="151"/>
      <c r="BLR16" s="151"/>
      <c r="BLS16" s="151"/>
      <c r="BLT16" s="151"/>
      <c r="BLU16" s="151"/>
      <c r="BLV16" s="151"/>
      <c r="BLW16" s="151"/>
      <c r="BLX16" s="151"/>
      <c r="BLY16" s="151"/>
      <c r="BLZ16" s="151"/>
      <c r="BMA16" s="151"/>
      <c r="BMB16" s="151"/>
      <c r="BMC16" s="151"/>
      <c r="BMD16" s="151"/>
      <c r="BME16" s="151"/>
      <c r="BMF16" s="151"/>
      <c r="BMG16" s="151"/>
      <c r="BMH16" s="151"/>
      <c r="BMI16" s="151"/>
      <c r="BMJ16" s="151"/>
      <c r="BMK16" s="151"/>
      <c r="BML16" s="151"/>
      <c r="BMM16" s="151"/>
      <c r="BMN16" s="151"/>
      <c r="BMO16" s="151"/>
      <c r="BMP16" s="151"/>
      <c r="BMQ16" s="151"/>
      <c r="BMR16" s="151"/>
      <c r="BMS16" s="151"/>
      <c r="BMT16" s="151"/>
      <c r="BMU16" s="151"/>
      <c r="BMV16" s="151"/>
      <c r="BMW16" s="151"/>
      <c r="BMX16" s="151"/>
      <c r="BMY16" s="151"/>
      <c r="BMZ16" s="151"/>
      <c r="BNA16" s="151"/>
      <c r="BNB16" s="151"/>
      <c r="BNC16" s="151"/>
      <c r="BND16" s="151"/>
      <c r="BNE16" s="151"/>
      <c r="BNF16" s="151"/>
      <c r="BNG16" s="151"/>
      <c r="BNH16" s="151"/>
      <c r="BNI16" s="151"/>
      <c r="BNJ16" s="151"/>
      <c r="BNK16" s="151"/>
      <c r="BNL16" s="151"/>
      <c r="BNM16" s="151"/>
      <c r="BNN16" s="151"/>
      <c r="BNO16" s="151"/>
      <c r="BNP16" s="151"/>
      <c r="BNQ16" s="151"/>
      <c r="BNR16" s="151"/>
      <c r="BNS16" s="151"/>
      <c r="BNT16" s="151"/>
      <c r="BNU16" s="151"/>
      <c r="BNV16" s="151"/>
      <c r="BNW16" s="151"/>
      <c r="BNX16" s="151"/>
      <c r="BNY16" s="151"/>
      <c r="BNZ16" s="151"/>
      <c r="BOA16" s="151"/>
      <c r="BOB16" s="151"/>
      <c r="BOC16" s="151"/>
      <c r="BOD16" s="151"/>
      <c r="BOE16" s="151"/>
      <c r="BOF16" s="151"/>
      <c r="BOG16" s="151"/>
      <c r="BOH16" s="151"/>
      <c r="BOI16" s="151"/>
      <c r="BOJ16" s="151"/>
      <c r="BOK16" s="151"/>
      <c r="BOL16" s="151"/>
      <c r="BOM16" s="151"/>
      <c r="BON16" s="151"/>
      <c r="BOO16" s="151"/>
      <c r="BOP16" s="151"/>
      <c r="BOQ16" s="151"/>
      <c r="BOR16" s="151"/>
      <c r="BOS16" s="151"/>
      <c r="BOT16" s="151"/>
      <c r="BOU16" s="151"/>
      <c r="BOV16" s="151"/>
      <c r="BOW16" s="151"/>
      <c r="BOX16" s="151"/>
      <c r="BOY16" s="151"/>
      <c r="BOZ16" s="151"/>
      <c r="BPA16" s="151"/>
      <c r="BPB16" s="151"/>
      <c r="BPC16" s="151"/>
      <c r="BPD16" s="151"/>
      <c r="BPE16" s="151"/>
      <c r="BPF16" s="151"/>
      <c r="BPG16" s="151"/>
      <c r="BPH16" s="151"/>
      <c r="BPI16" s="151"/>
      <c r="BPJ16" s="151"/>
      <c r="BPK16" s="151"/>
      <c r="BPL16" s="151"/>
      <c r="BPM16" s="151"/>
      <c r="BPN16" s="151"/>
      <c r="BPO16" s="151"/>
      <c r="BPP16" s="151"/>
      <c r="BPQ16" s="151"/>
      <c r="BPR16" s="151"/>
      <c r="BPS16" s="151"/>
      <c r="BPT16" s="151"/>
      <c r="BPU16" s="151"/>
      <c r="BPV16" s="151"/>
      <c r="BPW16" s="151"/>
      <c r="BPX16" s="151"/>
      <c r="BPY16" s="151"/>
      <c r="BPZ16" s="151"/>
      <c r="BQA16" s="151"/>
      <c r="BQB16" s="151"/>
      <c r="BQC16" s="151"/>
      <c r="BQD16" s="151"/>
      <c r="BQE16" s="151"/>
      <c r="BQF16" s="151"/>
      <c r="BQG16" s="151"/>
      <c r="BQH16" s="151"/>
      <c r="BQI16" s="151"/>
      <c r="BQJ16" s="151"/>
      <c r="BQK16" s="151"/>
      <c r="BQL16" s="151"/>
      <c r="BQM16" s="151"/>
      <c r="BQN16" s="151"/>
      <c r="BQO16" s="151"/>
      <c r="BQP16" s="151"/>
      <c r="BQQ16" s="151"/>
      <c r="BQR16" s="151"/>
      <c r="BQS16" s="151"/>
      <c r="BQT16" s="151"/>
      <c r="BQU16" s="151"/>
      <c r="BQV16" s="151"/>
      <c r="BQW16" s="151"/>
      <c r="BQX16" s="151"/>
      <c r="BQY16" s="151"/>
      <c r="BQZ16" s="151"/>
      <c r="BRA16" s="151"/>
      <c r="BRB16" s="151"/>
      <c r="BRC16" s="151"/>
      <c r="BRD16" s="151"/>
      <c r="BRE16" s="151"/>
      <c r="BRF16" s="151"/>
      <c r="BRG16" s="151"/>
      <c r="BRH16" s="151"/>
      <c r="BRI16" s="151"/>
      <c r="BRJ16" s="151"/>
      <c r="BRK16" s="151"/>
      <c r="BRL16" s="151"/>
      <c r="BRM16" s="151"/>
      <c r="BRN16" s="151"/>
      <c r="BRO16" s="151"/>
      <c r="BRP16" s="151"/>
      <c r="BRQ16" s="151"/>
      <c r="BRR16" s="151"/>
      <c r="BRS16" s="151"/>
      <c r="BRT16" s="151"/>
      <c r="BRU16" s="151"/>
      <c r="BRV16" s="151"/>
      <c r="BRW16" s="151"/>
      <c r="BRX16" s="151"/>
      <c r="BRY16" s="151"/>
      <c r="BRZ16" s="151"/>
      <c r="BSA16" s="151"/>
      <c r="BSB16" s="151"/>
      <c r="BSC16" s="151"/>
      <c r="BSD16" s="151"/>
      <c r="BSE16" s="151"/>
      <c r="BSF16" s="151"/>
      <c r="BSG16" s="151"/>
      <c r="BSH16" s="151"/>
      <c r="BSI16" s="151"/>
      <c r="BSJ16" s="151"/>
      <c r="BSK16" s="151"/>
      <c r="BSL16" s="151"/>
      <c r="BSM16" s="151"/>
      <c r="BSN16" s="151"/>
      <c r="BSO16" s="151"/>
      <c r="BSP16" s="151"/>
      <c r="BSQ16" s="151"/>
      <c r="BSR16" s="151"/>
      <c r="BSS16" s="151"/>
      <c r="BST16" s="151"/>
      <c r="BSU16" s="151"/>
      <c r="BSV16" s="151"/>
      <c r="BSW16" s="151"/>
      <c r="BSX16" s="151"/>
      <c r="BSY16" s="151"/>
      <c r="BSZ16" s="151"/>
      <c r="BTA16" s="151"/>
      <c r="BTB16" s="151"/>
      <c r="BTC16" s="151"/>
      <c r="BTD16" s="151"/>
      <c r="BTE16" s="151"/>
      <c r="BTF16" s="151"/>
      <c r="BTG16" s="151"/>
      <c r="BTH16" s="151"/>
      <c r="BTI16" s="151"/>
      <c r="BTJ16" s="151"/>
      <c r="BTK16" s="151"/>
      <c r="BTL16" s="151"/>
      <c r="BTM16" s="151"/>
      <c r="BTN16" s="151"/>
      <c r="BTO16" s="151"/>
      <c r="BTP16" s="151"/>
      <c r="BTQ16" s="151"/>
      <c r="BTR16" s="151"/>
      <c r="BTS16" s="151"/>
      <c r="BTT16" s="151"/>
      <c r="BTU16" s="151"/>
      <c r="BTV16" s="151"/>
      <c r="BTW16" s="151"/>
      <c r="BTX16" s="151"/>
      <c r="BTY16" s="151"/>
      <c r="BTZ16" s="151"/>
      <c r="BUA16" s="151"/>
      <c r="BUB16" s="151"/>
      <c r="BUC16" s="151"/>
      <c r="BUD16" s="151"/>
      <c r="BUE16" s="151"/>
      <c r="BUF16" s="151"/>
      <c r="BUG16" s="151"/>
      <c r="BUH16" s="151"/>
      <c r="BUI16" s="151"/>
      <c r="BUJ16" s="151"/>
      <c r="BUK16" s="151"/>
      <c r="BUL16" s="151"/>
      <c r="BUM16" s="151"/>
      <c r="BUN16" s="151"/>
      <c r="BUO16" s="151"/>
      <c r="BUP16" s="151"/>
      <c r="BUQ16" s="151"/>
      <c r="BUR16" s="151"/>
      <c r="BUS16" s="151"/>
      <c r="BUT16" s="151"/>
      <c r="BUU16" s="151"/>
      <c r="BUV16" s="151"/>
      <c r="BUW16" s="151"/>
      <c r="BUX16" s="151"/>
      <c r="BUY16" s="151"/>
      <c r="BUZ16" s="151"/>
      <c r="BVA16" s="151"/>
      <c r="BVB16" s="151"/>
      <c r="BVC16" s="151"/>
      <c r="BVD16" s="151"/>
      <c r="BVE16" s="151"/>
      <c r="BVF16" s="151"/>
      <c r="BVG16" s="151"/>
      <c r="BVH16" s="151"/>
      <c r="BVI16" s="151"/>
      <c r="BVJ16" s="151"/>
      <c r="BVK16" s="151"/>
      <c r="BVL16" s="151"/>
      <c r="BVM16" s="151"/>
      <c r="BVN16" s="151"/>
      <c r="BVO16" s="151"/>
      <c r="BVP16" s="151"/>
      <c r="BVQ16" s="151"/>
      <c r="BVR16" s="151"/>
      <c r="BVS16" s="151"/>
      <c r="BVT16" s="151"/>
      <c r="BVU16" s="151"/>
      <c r="BVV16" s="151"/>
      <c r="BVW16" s="151"/>
      <c r="BVX16" s="151"/>
      <c r="BVY16" s="151"/>
      <c r="BVZ16" s="151"/>
      <c r="BWA16" s="151"/>
      <c r="BWB16" s="151"/>
      <c r="BWC16" s="151"/>
      <c r="BWD16" s="151"/>
      <c r="BWE16" s="151"/>
      <c r="BWF16" s="151"/>
      <c r="BWG16" s="151"/>
      <c r="BWH16" s="151"/>
      <c r="BWI16" s="151"/>
      <c r="BWJ16" s="151"/>
      <c r="BWK16" s="151"/>
      <c r="BWL16" s="151"/>
      <c r="BWM16" s="151"/>
      <c r="BWN16" s="151"/>
      <c r="BWO16" s="151"/>
      <c r="BWP16" s="151"/>
      <c r="BWQ16" s="151"/>
      <c r="BWR16" s="151"/>
      <c r="BWS16" s="151"/>
      <c r="BWT16" s="151"/>
      <c r="BWU16" s="151"/>
      <c r="BWV16" s="151"/>
      <c r="BWW16" s="151"/>
      <c r="BWX16" s="151"/>
      <c r="BWY16" s="151"/>
      <c r="BWZ16" s="151"/>
      <c r="BXA16" s="151"/>
      <c r="BXB16" s="151"/>
      <c r="BXC16" s="151"/>
      <c r="BXD16" s="151"/>
      <c r="BXE16" s="151"/>
      <c r="BXF16" s="151"/>
      <c r="BXG16" s="151"/>
      <c r="BXH16" s="151"/>
      <c r="BXI16" s="151"/>
      <c r="BXJ16" s="151"/>
      <c r="BXK16" s="151"/>
      <c r="BXL16" s="151"/>
      <c r="BXM16" s="151"/>
      <c r="BXN16" s="151"/>
      <c r="BXO16" s="151"/>
      <c r="BXP16" s="151"/>
      <c r="BXQ16" s="151"/>
      <c r="BXR16" s="151"/>
      <c r="BXS16" s="151"/>
      <c r="BXT16" s="151"/>
      <c r="BXU16" s="151"/>
      <c r="BXV16" s="151"/>
      <c r="BXW16" s="151"/>
      <c r="BXX16" s="151"/>
      <c r="BXY16" s="151"/>
      <c r="BXZ16" s="151"/>
      <c r="BYA16" s="151"/>
      <c r="BYB16" s="151"/>
      <c r="BYC16" s="151"/>
      <c r="BYD16" s="151"/>
      <c r="BYE16" s="151"/>
      <c r="BYF16" s="151"/>
      <c r="BYG16" s="151"/>
      <c r="BYH16" s="151"/>
      <c r="BYI16" s="151"/>
      <c r="BYJ16" s="151"/>
      <c r="BYK16" s="151"/>
      <c r="BYL16" s="151"/>
      <c r="BYM16" s="151"/>
      <c r="BYN16" s="151"/>
      <c r="BYO16" s="151"/>
      <c r="BYP16" s="151"/>
      <c r="BYQ16" s="151"/>
      <c r="BYR16" s="151"/>
      <c r="BYS16" s="151"/>
      <c r="BYT16" s="151"/>
      <c r="BYU16" s="151"/>
      <c r="BYV16" s="151"/>
      <c r="BYW16" s="151"/>
      <c r="BYX16" s="151"/>
      <c r="BYY16" s="151"/>
      <c r="BYZ16" s="151"/>
      <c r="BZA16" s="151"/>
      <c r="BZB16" s="151"/>
      <c r="BZC16" s="151"/>
      <c r="BZD16" s="151"/>
      <c r="BZE16" s="151"/>
      <c r="BZF16" s="151"/>
      <c r="BZG16" s="151"/>
      <c r="BZH16" s="151"/>
      <c r="BZI16" s="151"/>
      <c r="BZJ16" s="151"/>
      <c r="BZK16" s="151"/>
      <c r="BZL16" s="151"/>
      <c r="BZM16" s="151"/>
      <c r="BZN16" s="151"/>
      <c r="BZO16" s="151"/>
      <c r="BZP16" s="151"/>
      <c r="BZQ16" s="151"/>
      <c r="BZR16" s="151"/>
      <c r="BZS16" s="151"/>
      <c r="BZT16" s="151"/>
      <c r="BZU16" s="151"/>
      <c r="BZV16" s="151"/>
      <c r="BZW16" s="151"/>
      <c r="BZX16" s="151"/>
      <c r="BZY16" s="151"/>
      <c r="BZZ16" s="151"/>
      <c r="CAA16" s="151"/>
      <c r="CAB16" s="151"/>
      <c r="CAC16" s="151"/>
      <c r="CAD16" s="151"/>
      <c r="CAE16" s="151"/>
      <c r="CAF16" s="151"/>
      <c r="CAG16" s="151"/>
      <c r="CAH16" s="151"/>
      <c r="CAI16" s="151"/>
      <c r="CAJ16" s="151"/>
      <c r="CAK16" s="151"/>
      <c r="CAL16" s="151"/>
      <c r="CAM16" s="151"/>
      <c r="CAN16" s="151"/>
      <c r="CAO16" s="151"/>
      <c r="CAP16" s="151"/>
      <c r="CAQ16" s="151"/>
      <c r="CAR16" s="151"/>
      <c r="CAS16" s="151"/>
      <c r="CAT16" s="151"/>
      <c r="CAU16" s="151"/>
      <c r="CAV16" s="151"/>
      <c r="CAW16" s="151"/>
      <c r="CAX16" s="151"/>
      <c r="CAY16" s="151"/>
      <c r="CAZ16" s="151"/>
      <c r="CBA16" s="151"/>
      <c r="CBB16" s="151"/>
      <c r="CBC16" s="151"/>
      <c r="CBD16" s="151"/>
      <c r="CBE16" s="151"/>
      <c r="CBF16" s="151"/>
      <c r="CBG16" s="151"/>
      <c r="CBH16" s="151"/>
      <c r="CBI16" s="151"/>
      <c r="CBJ16" s="151"/>
      <c r="CBK16" s="151"/>
      <c r="CBL16" s="151"/>
      <c r="CBM16" s="151"/>
      <c r="CBN16" s="151"/>
      <c r="CBO16" s="151"/>
      <c r="CBP16" s="151"/>
      <c r="CBQ16" s="151"/>
      <c r="CBR16" s="151"/>
      <c r="CBS16" s="151"/>
      <c r="CBT16" s="151"/>
      <c r="CBU16" s="151"/>
      <c r="CBV16" s="151"/>
      <c r="CBW16" s="151"/>
      <c r="CBX16" s="151"/>
      <c r="CBY16" s="151"/>
      <c r="CBZ16" s="151"/>
      <c r="CCA16" s="151"/>
      <c r="CCB16" s="151"/>
      <c r="CCC16" s="151"/>
      <c r="CCD16" s="151"/>
      <c r="CCE16" s="151"/>
      <c r="CCF16" s="151"/>
      <c r="CCG16" s="151"/>
      <c r="CCH16" s="151"/>
      <c r="CCI16" s="151"/>
      <c r="CCJ16" s="151"/>
      <c r="CCK16" s="151"/>
      <c r="CCL16" s="151"/>
      <c r="CCM16" s="151"/>
      <c r="CCN16" s="151"/>
      <c r="CCO16" s="151"/>
      <c r="CCP16" s="151"/>
      <c r="CCQ16" s="151"/>
      <c r="CCR16" s="151"/>
      <c r="CCS16" s="151"/>
      <c r="CCT16" s="151"/>
      <c r="CCU16" s="151"/>
      <c r="CCV16" s="151"/>
      <c r="CCW16" s="151"/>
      <c r="CCX16" s="151"/>
      <c r="CCY16" s="151"/>
      <c r="CCZ16" s="151"/>
      <c r="CDA16" s="151"/>
      <c r="CDB16" s="151"/>
      <c r="CDC16" s="151"/>
      <c r="CDD16" s="151"/>
      <c r="CDE16" s="151"/>
      <c r="CDF16" s="151"/>
      <c r="CDG16" s="151"/>
      <c r="CDH16" s="151"/>
      <c r="CDI16" s="151"/>
      <c r="CDJ16" s="151"/>
      <c r="CDK16" s="151"/>
      <c r="CDL16" s="151"/>
      <c r="CDM16" s="151"/>
      <c r="CDN16" s="151"/>
      <c r="CDO16" s="151"/>
      <c r="CDP16" s="151"/>
      <c r="CDQ16" s="151"/>
      <c r="CDR16" s="151"/>
      <c r="CDS16" s="151"/>
      <c r="CDT16" s="151"/>
      <c r="CDU16" s="151"/>
      <c r="CDV16" s="151"/>
      <c r="CDW16" s="151"/>
      <c r="CDX16" s="151"/>
      <c r="CDY16" s="151"/>
      <c r="CDZ16" s="151"/>
      <c r="CEA16" s="151"/>
      <c r="CEB16" s="151"/>
      <c r="CEC16" s="151"/>
      <c r="CED16" s="151"/>
      <c r="CEE16" s="151"/>
      <c r="CEF16" s="151"/>
      <c r="CEG16" s="151"/>
      <c r="CEH16" s="151"/>
      <c r="CEI16" s="151"/>
      <c r="CEJ16" s="151"/>
      <c r="CEK16" s="151"/>
      <c r="CEL16" s="151"/>
      <c r="CEM16" s="151"/>
      <c r="CEN16" s="151"/>
      <c r="CEO16" s="151"/>
      <c r="CEP16" s="151"/>
      <c r="CEQ16" s="151"/>
      <c r="CER16" s="151"/>
      <c r="CES16" s="151"/>
      <c r="CET16" s="151"/>
      <c r="CEU16" s="151"/>
      <c r="CEV16" s="151"/>
      <c r="CEW16" s="151"/>
      <c r="CEX16" s="151"/>
      <c r="CEY16" s="151"/>
      <c r="CEZ16" s="151"/>
      <c r="CFA16" s="151"/>
      <c r="CFB16" s="151"/>
      <c r="CFC16" s="151"/>
      <c r="CFD16" s="151"/>
      <c r="CFE16" s="151"/>
      <c r="CFF16" s="151"/>
      <c r="CFG16" s="151"/>
      <c r="CFH16" s="151"/>
      <c r="CFI16" s="151"/>
      <c r="CFJ16" s="151"/>
      <c r="CFK16" s="151"/>
      <c r="CFL16" s="151"/>
      <c r="CFM16" s="151"/>
      <c r="CFN16" s="151"/>
      <c r="CFO16" s="151"/>
      <c r="CFP16" s="151"/>
      <c r="CFQ16" s="151"/>
      <c r="CFR16" s="151"/>
      <c r="CFS16" s="151"/>
      <c r="CFT16" s="151"/>
      <c r="CFU16" s="151"/>
      <c r="CFV16" s="151"/>
      <c r="CFW16" s="151"/>
      <c r="CFX16" s="151"/>
      <c r="CFY16" s="151"/>
      <c r="CFZ16" s="151"/>
      <c r="CGA16" s="151"/>
      <c r="CGB16" s="151"/>
      <c r="CGC16" s="151"/>
      <c r="CGD16" s="151"/>
      <c r="CGE16" s="151"/>
      <c r="CGF16" s="151"/>
      <c r="CGG16" s="151"/>
      <c r="CGH16" s="151"/>
      <c r="CGI16" s="151"/>
      <c r="CGJ16" s="151"/>
      <c r="CGK16" s="151"/>
      <c r="CGL16" s="151"/>
      <c r="CGM16" s="151"/>
      <c r="CGN16" s="151"/>
      <c r="CGO16" s="151"/>
      <c r="CGP16" s="151"/>
      <c r="CGQ16" s="151"/>
      <c r="CGR16" s="151"/>
      <c r="CGS16" s="151"/>
      <c r="CGT16" s="151"/>
      <c r="CGU16" s="151"/>
      <c r="CGV16" s="151"/>
      <c r="CGW16" s="151"/>
      <c r="CGX16" s="151"/>
      <c r="CGY16" s="151"/>
      <c r="CGZ16" s="151"/>
      <c r="CHA16" s="151"/>
      <c r="CHB16" s="151"/>
      <c r="CHC16" s="151"/>
      <c r="CHD16" s="151"/>
      <c r="CHE16" s="151"/>
      <c r="CHF16" s="151"/>
      <c r="CHG16" s="151"/>
      <c r="CHH16" s="151"/>
      <c r="CHI16" s="151"/>
      <c r="CHJ16" s="151"/>
      <c r="CHK16" s="151"/>
      <c r="CHL16" s="151"/>
      <c r="CHM16" s="151"/>
      <c r="CHN16" s="151"/>
      <c r="CHO16" s="151"/>
      <c r="CHP16" s="151"/>
      <c r="CHQ16" s="151"/>
      <c r="CHR16" s="151"/>
      <c r="CHS16" s="151"/>
      <c r="CHT16" s="151"/>
      <c r="CHU16" s="151"/>
      <c r="CHV16" s="151"/>
      <c r="CHW16" s="151"/>
      <c r="CHX16" s="151"/>
      <c r="CHY16" s="151"/>
      <c r="CHZ16" s="151"/>
      <c r="CIA16" s="151"/>
      <c r="CIB16" s="151"/>
      <c r="CIC16" s="151"/>
      <c r="CID16" s="151"/>
      <c r="CIE16" s="151"/>
      <c r="CIF16" s="151"/>
      <c r="CIG16" s="151"/>
      <c r="CIH16" s="151"/>
      <c r="CII16" s="151"/>
      <c r="CIJ16" s="151"/>
      <c r="CIK16" s="151"/>
      <c r="CIL16" s="151"/>
      <c r="CIM16" s="151"/>
      <c r="CIN16" s="151"/>
      <c r="CIO16" s="151"/>
      <c r="CIP16" s="151"/>
      <c r="CIQ16" s="151"/>
      <c r="CIR16" s="151"/>
      <c r="CIS16" s="151"/>
      <c r="CIT16" s="151"/>
      <c r="CIU16" s="151"/>
      <c r="CIV16" s="151"/>
      <c r="CIW16" s="151"/>
      <c r="CIX16" s="151"/>
      <c r="CIY16" s="151"/>
      <c r="CIZ16" s="151"/>
      <c r="CJA16" s="151"/>
      <c r="CJB16" s="151"/>
      <c r="CJC16" s="151"/>
      <c r="CJD16" s="151"/>
      <c r="CJE16" s="151"/>
      <c r="CJF16" s="151"/>
      <c r="CJG16" s="151"/>
      <c r="CJH16" s="151"/>
      <c r="CJI16" s="151"/>
      <c r="CJJ16" s="151"/>
      <c r="CJK16" s="151"/>
      <c r="CJL16" s="151"/>
      <c r="CJM16" s="151"/>
      <c r="CJN16" s="151"/>
      <c r="CJO16" s="151"/>
      <c r="CJP16" s="151"/>
      <c r="CJQ16" s="151"/>
      <c r="CJR16" s="151"/>
      <c r="CJS16" s="151"/>
      <c r="CJT16" s="151"/>
      <c r="CJU16" s="151"/>
      <c r="CJV16" s="151"/>
      <c r="CJW16" s="151"/>
      <c r="CJX16" s="151"/>
      <c r="CJY16" s="151"/>
      <c r="CJZ16" s="151"/>
      <c r="CKA16" s="151"/>
      <c r="CKB16" s="151"/>
      <c r="CKC16" s="151"/>
      <c r="CKD16" s="151"/>
      <c r="CKE16" s="151"/>
      <c r="CKF16" s="151"/>
      <c r="CKG16" s="151"/>
      <c r="CKH16" s="151"/>
      <c r="CKI16" s="151"/>
      <c r="CKJ16" s="151"/>
      <c r="CKK16" s="151"/>
      <c r="CKL16" s="151"/>
      <c r="CKM16" s="151"/>
      <c r="CKN16" s="151"/>
      <c r="CKO16" s="151"/>
      <c r="CKP16" s="151"/>
      <c r="CKQ16" s="151"/>
      <c r="CKR16" s="151"/>
      <c r="CKS16" s="151"/>
      <c r="CKT16" s="151"/>
      <c r="CKU16" s="151"/>
      <c r="CKV16" s="151"/>
      <c r="CKW16" s="151"/>
      <c r="CKX16" s="151"/>
      <c r="CKY16" s="151"/>
      <c r="CKZ16" s="151"/>
      <c r="CLA16" s="151"/>
      <c r="CLB16" s="151"/>
      <c r="CLC16" s="151"/>
      <c r="CLD16" s="151"/>
      <c r="CLE16" s="151"/>
      <c r="CLF16" s="151"/>
      <c r="CLG16" s="151"/>
      <c r="CLH16" s="151"/>
      <c r="CLI16" s="151"/>
      <c r="CLJ16" s="151"/>
      <c r="CLK16" s="151"/>
      <c r="CLL16" s="151"/>
      <c r="CLM16" s="151"/>
      <c r="CLN16" s="151"/>
      <c r="CLO16" s="151"/>
      <c r="CLP16" s="151"/>
      <c r="CLQ16" s="151"/>
      <c r="CLR16" s="151"/>
      <c r="CLS16" s="151"/>
      <c r="CLT16" s="151"/>
      <c r="CLU16" s="151"/>
      <c r="CLV16" s="151"/>
      <c r="CLW16" s="151"/>
      <c r="CLX16" s="151"/>
      <c r="CLY16" s="151"/>
      <c r="CLZ16" s="151"/>
      <c r="CMA16" s="151"/>
      <c r="CMB16" s="151"/>
      <c r="CMC16" s="151"/>
      <c r="CMD16" s="151"/>
      <c r="CME16" s="151"/>
      <c r="CMF16" s="151"/>
      <c r="CMG16" s="151"/>
      <c r="CMH16" s="151"/>
      <c r="CMI16" s="151"/>
      <c r="CMJ16" s="151"/>
      <c r="CMK16" s="151"/>
      <c r="CML16" s="151"/>
      <c r="CMM16" s="151"/>
      <c r="CMN16" s="151"/>
      <c r="CMO16" s="151"/>
      <c r="CMP16" s="151"/>
      <c r="CMQ16" s="151"/>
      <c r="CMR16" s="151"/>
      <c r="CMS16" s="151"/>
      <c r="CMT16" s="151"/>
      <c r="CMU16" s="151"/>
      <c r="CMV16" s="151"/>
      <c r="CMW16" s="151"/>
      <c r="CMX16" s="151"/>
      <c r="CMY16" s="151"/>
      <c r="CMZ16" s="151"/>
      <c r="CNA16" s="151"/>
      <c r="CNB16" s="151"/>
      <c r="CNC16" s="151"/>
      <c r="CND16" s="151"/>
      <c r="CNE16" s="151"/>
      <c r="CNF16" s="151"/>
      <c r="CNG16" s="151"/>
      <c r="CNH16" s="151"/>
      <c r="CNI16" s="151"/>
      <c r="CNJ16" s="151"/>
      <c r="CNK16" s="151"/>
      <c r="CNL16" s="151"/>
      <c r="CNM16" s="151"/>
      <c r="CNN16" s="151"/>
      <c r="CNO16" s="151"/>
      <c r="CNP16" s="151"/>
      <c r="CNQ16" s="151"/>
      <c r="CNR16" s="151"/>
      <c r="CNS16" s="151"/>
      <c r="CNT16" s="151"/>
      <c r="CNU16" s="151"/>
      <c r="CNV16" s="151"/>
      <c r="CNW16" s="151"/>
      <c r="CNX16" s="151"/>
      <c r="CNY16" s="151"/>
      <c r="CNZ16" s="151"/>
      <c r="COA16" s="151"/>
      <c r="COB16" s="151"/>
      <c r="COC16" s="151"/>
      <c r="COD16" s="151"/>
      <c r="COE16" s="151"/>
      <c r="COF16" s="151"/>
      <c r="COG16" s="151"/>
      <c r="COH16" s="151"/>
      <c r="COI16" s="151"/>
      <c r="COJ16" s="151"/>
      <c r="COK16" s="151"/>
      <c r="COL16" s="151"/>
      <c r="COM16" s="151"/>
      <c r="CON16" s="151"/>
      <c r="COO16" s="151"/>
      <c r="COP16" s="151"/>
      <c r="COQ16" s="151"/>
      <c r="COR16" s="151"/>
      <c r="COS16" s="151"/>
      <c r="COT16" s="151"/>
      <c r="COU16" s="151"/>
      <c r="COV16" s="151"/>
      <c r="COW16" s="151"/>
      <c r="COX16" s="151"/>
      <c r="COY16" s="151"/>
      <c r="COZ16" s="151"/>
      <c r="CPA16" s="151"/>
      <c r="CPB16" s="151"/>
      <c r="CPC16" s="151"/>
      <c r="CPD16" s="151"/>
      <c r="CPE16" s="151"/>
      <c r="CPF16" s="151"/>
      <c r="CPG16" s="151"/>
      <c r="CPH16" s="151"/>
      <c r="CPI16" s="151"/>
      <c r="CPJ16" s="151"/>
      <c r="CPK16" s="151"/>
      <c r="CPL16" s="151"/>
      <c r="CPM16" s="151"/>
      <c r="CPN16" s="151"/>
      <c r="CPO16" s="151"/>
      <c r="CPP16" s="151"/>
      <c r="CPQ16" s="151"/>
      <c r="CPR16" s="151"/>
      <c r="CPS16" s="151"/>
      <c r="CPT16" s="151"/>
      <c r="CPU16" s="151"/>
      <c r="CPV16" s="151"/>
      <c r="CPW16" s="151"/>
      <c r="CPX16" s="151"/>
      <c r="CPY16" s="151"/>
      <c r="CPZ16" s="151"/>
      <c r="CQA16" s="151"/>
      <c r="CQB16" s="151"/>
      <c r="CQC16" s="151"/>
      <c r="CQD16" s="151"/>
      <c r="CQE16" s="151"/>
      <c r="CQF16" s="151"/>
      <c r="CQG16" s="151"/>
      <c r="CQH16" s="151"/>
      <c r="CQI16" s="151"/>
      <c r="CQJ16" s="151"/>
      <c r="CQK16" s="151"/>
      <c r="CQL16" s="151"/>
      <c r="CQM16" s="151"/>
      <c r="CQN16" s="151"/>
      <c r="CQO16" s="151"/>
      <c r="CQP16" s="151"/>
      <c r="CQQ16" s="151"/>
      <c r="CQR16" s="151"/>
      <c r="CQS16" s="151"/>
      <c r="CQT16" s="151"/>
      <c r="CQU16" s="151"/>
      <c r="CQV16" s="151"/>
      <c r="CQW16" s="151"/>
      <c r="CQX16" s="151"/>
      <c r="CQY16" s="151"/>
      <c r="CQZ16" s="151"/>
      <c r="CRA16" s="151"/>
      <c r="CRB16" s="151"/>
      <c r="CRC16" s="151"/>
      <c r="CRD16" s="151"/>
      <c r="CRE16" s="151"/>
      <c r="CRF16" s="151"/>
      <c r="CRG16" s="151"/>
      <c r="CRH16" s="151"/>
      <c r="CRI16" s="151"/>
      <c r="CRJ16" s="151"/>
      <c r="CRK16" s="151"/>
      <c r="CRL16" s="151"/>
      <c r="CRM16" s="151"/>
      <c r="CRN16" s="151"/>
      <c r="CRO16" s="151"/>
      <c r="CRP16" s="151"/>
      <c r="CRQ16" s="151"/>
      <c r="CRR16" s="151"/>
      <c r="CRS16" s="151"/>
      <c r="CRT16" s="151"/>
      <c r="CRU16" s="151"/>
      <c r="CRV16" s="151"/>
      <c r="CRW16" s="151"/>
      <c r="CRX16" s="151"/>
      <c r="CRY16" s="151"/>
      <c r="CRZ16" s="151"/>
      <c r="CSA16" s="151"/>
      <c r="CSB16" s="151"/>
      <c r="CSC16" s="151"/>
      <c r="CSD16" s="151"/>
      <c r="CSE16" s="151"/>
      <c r="CSF16" s="151"/>
      <c r="CSG16" s="151"/>
      <c r="CSH16" s="151"/>
      <c r="CSI16" s="151"/>
      <c r="CSJ16" s="151"/>
      <c r="CSK16" s="151"/>
      <c r="CSL16" s="151"/>
      <c r="CSM16" s="151"/>
      <c r="CSN16" s="151"/>
      <c r="CSO16" s="151"/>
      <c r="CSP16" s="151"/>
      <c r="CSQ16" s="151"/>
      <c r="CSR16" s="151"/>
      <c r="CSS16" s="151"/>
      <c r="CST16" s="151"/>
      <c r="CSU16" s="151"/>
      <c r="CSV16" s="151"/>
      <c r="CSW16" s="151"/>
      <c r="CSX16" s="151"/>
      <c r="CSY16" s="151"/>
      <c r="CSZ16" s="151"/>
      <c r="CTA16" s="151"/>
      <c r="CTB16" s="151"/>
      <c r="CTC16" s="151"/>
      <c r="CTD16" s="151"/>
      <c r="CTE16" s="151"/>
      <c r="CTF16" s="151"/>
      <c r="CTG16" s="151"/>
      <c r="CTH16" s="151"/>
      <c r="CTI16" s="151"/>
      <c r="CTJ16" s="151"/>
      <c r="CTK16" s="151"/>
      <c r="CTL16" s="151"/>
      <c r="CTM16" s="151"/>
      <c r="CTN16" s="151"/>
      <c r="CTO16" s="151"/>
      <c r="CTP16" s="151"/>
      <c r="CTQ16" s="151"/>
      <c r="CTR16" s="151"/>
      <c r="CTS16" s="151"/>
      <c r="CTT16" s="151"/>
      <c r="CTU16" s="151"/>
      <c r="CTV16" s="151"/>
      <c r="CTW16" s="151"/>
      <c r="CTX16" s="151"/>
      <c r="CTY16" s="151"/>
      <c r="CTZ16" s="151"/>
      <c r="CUA16" s="151"/>
      <c r="CUB16" s="151"/>
      <c r="CUC16" s="151"/>
      <c r="CUD16" s="151"/>
      <c r="CUE16" s="151"/>
      <c r="CUF16" s="151"/>
      <c r="CUG16" s="151"/>
      <c r="CUH16" s="151"/>
      <c r="CUI16" s="151"/>
      <c r="CUJ16" s="151"/>
      <c r="CUK16" s="151"/>
      <c r="CUL16" s="151"/>
      <c r="CUM16" s="151"/>
      <c r="CUN16" s="151"/>
      <c r="CUO16" s="151"/>
      <c r="CUP16" s="151"/>
      <c r="CUQ16" s="151"/>
      <c r="CUR16" s="151"/>
      <c r="CUS16" s="151"/>
      <c r="CUT16" s="151"/>
      <c r="CUU16" s="151"/>
      <c r="CUV16" s="151"/>
      <c r="CUW16" s="151"/>
      <c r="CUX16" s="151"/>
      <c r="CUY16" s="151"/>
      <c r="CUZ16" s="151"/>
      <c r="CVA16" s="151"/>
      <c r="CVB16" s="151"/>
      <c r="CVC16" s="151"/>
      <c r="CVD16" s="151"/>
      <c r="CVE16" s="151"/>
      <c r="CVF16" s="151"/>
      <c r="CVG16" s="151"/>
      <c r="CVH16" s="151"/>
      <c r="CVI16" s="151"/>
      <c r="CVJ16" s="151"/>
      <c r="CVK16" s="151"/>
      <c r="CVL16" s="151"/>
      <c r="CVM16" s="151"/>
      <c r="CVN16" s="151"/>
      <c r="CVO16" s="151"/>
      <c r="CVP16" s="151"/>
      <c r="CVQ16" s="151"/>
      <c r="CVR16" s="151"/>
      <c r="CVS16" s="151"/>
      <c r="CVT16" s="151"/>
      <c r="CVU16" s="151"/>
      <c r="CVV16" s="151"/>
      <c r="CVW16" s="151"/>
      <c r="CVX16" s="151"/>
      <c r="CVY16" s="151"/>
      <c r="CVZ16" s="151"/>
      <c r="CWA16" s="151"/>
      <c r="CWB16" s="151"/>
      <c r="CWC16" s="151"/>
      <c r="CWD16" s="151"/>
      <c r="CWE16" s="151"/>
      <c r="CWF16" s="151"/>
      <c r="CWG16" s="151"/>
      <c r="CWH16" s="151"/>
      <c r="CWI16" s="151"/>
      <c r="CWJ16" s="151"/>
      <c r="CWK16" s="151"/>
      <c r="CWL16" s="151"/>
      <c r="CWM16" s="151"/>
      <c r="CWN16" s="151"/>
      <c r="CWO16" s="151"/>
      <c r="CWP16" s="151"/>
      <c r="CWQ16" s="151"/>
      <c r="CWR16" s="151"/>
      <c r="CWS16" s="151"/>
      <c r="CWT16" s="151"/>
      <c r="CWU16" s="151"/>
      <c r="CWV16" s="151"/>
      <c r="CWW16" s="151"/>
      <c r="CWX16" s="151"/>
      <c r="CWY16" s="151"/>
      <c r="CWZ16" s="151"/>
      <c r="CXA16" s="151"/>
      <c r="CXB16" s="151"/>
      <c r="CXC16" s="151"/>
      <c r="CXD16" s="151"/>
      <c r="CXE16" s="151"/>
      <c r="CXF16" s="151"/>
      <c r="CXG16" s="151"/>
      <c r="CXH16" s="151"/>
      <c r="CXI16" s="151"/>
      <c r="CXJ16" s="151"/>
      <c r="CXK16" s="151"/>
      <c r="CXL16" s="151"/>
      <c r="CXM16" s="151"/>
      <c r="CXN16" s="151"/>
      <c r="CXO16" s="151"/>
      <c r="CXP16" s="151"/>
      <c r="CXQ16" s="151"/>
      <c r="CXR16" s="151"/>
      <c r="CXS16" s="151"/>
      <c r="CXT16" s="151"/>
      <c r="CXU16" s="151"/>
      <c r="CXV16" s="151"/>
      <c r="CXW16" s="151"/>
      <c r="CXX16" s="151"/>
      <c r="CXY16" s="151"/>
      <c r="CXZ16" s="151"/>
      <c r="CYA16" s="151"/>
      <c r="CYB16" s="151"/>
      <c r="CYC16" s="151"/>
      <c r="CYD16" s="151"/>
      <c r="CYE16" s="151"/>
      <c r="CYF16" s="151"/>
      <c r="CYG16" s="151"/>
      <c r="CYH16" s="151"/>
      <c r="CYI16" s="151"/>
      <c r="CYJ16" s="151"/>
      <c r="CYK16" s="151"/>
      <c r="CYL16" s="151"/>
      <c r="CYM16" s="151"/>
      <c r="CYN16" s="151"/>
      <c r="CYO16" s="151"/>
      <c r="CYP16" s="151"/>
      <c r="CYQ16" s="151"/>
      <c r="CYR16" s="151"/>
      <c r="CYS16" s="151"/>
      <c r="CYT16" s="151"/>
      <c r="CYU16" s="151"/>
      <c r="CYV16" s="151"/>
      <c r="CYW16" s="151"/>
      <c r="CYX16" s="151"/>
      <c r="CYY16" s="151"/>
      <c r="CYZ16" s="151"/>
      <c r="CZA16" s="151"/>
      <c r="CZB16" s="151"/>
      <c r="CZC16" s="151"/>
      <c r="CZD16" s="151"/>
      <c r="CZE16" s="151"/>
      <c r="CZF16" s="151"/>
      <c r="CZG16" s="151"/>
      <c r="CZH16" s="151"/>
      <c r="CZI16" s="151"/>
      <c r="CZJ16" s="151"/>
      <c r="CZK16" s="151"/>
      <c r="CZL16" s="151"/>
      <c r="CZM16" s="151"/>
      <c r="CZN16" s="151"/>
      <c r="CZO16" s="151"/>
      <c r="CZP16" s="151"/>
      <c r="CZQ16" s="151"/>
      <c r="CZR16" s="151"/>
      <c r="CZS16" s="151"/>
      <c r="CZT16" s="151"/>
      <c r="CZU16" s="151"/>
      <c r="CZV16" s="151"/>
      <c r="CZW16" s="151"/>
      <c r="CZX16" s="151"/>
      <c r="CZY16" s="151"/>
      <c r="CZZ16" s="151"/>
      <c r="DAA16" s="151"/>
      <c r="DAB16" s="151"/>
      <c r="DAC16" s="151"/>
      <c r="DAD16" s="151"/>
      <c r="DAE16" s="151"/>
      <c r="DAF16" s="151"/>
      <c r="DAG16" s="151"/>
      <c r="DAH16" s="151"/>
      <c r="DAI16" s="151"/>
      <c r="DAJ16" s="151"/>
      <c r="DAK16" s="151"/>
      <c r="DAL16" s="151"/>
      <c r="DAM16" s="151"/>
      <c r="DAN16" s="151"/>
      <c r="DAO16" s="151"/>
      <c r="DAP16" s="151"/>
      <c r="DAQ16" s="151"/>
      <c r="DAR16" s="151"/>
      <c r="DAS16" s="151"/>
      <c r="DAT16" s="151"/>
      <c r="DAU16" s="151"/>
      <c r="DAV16" s="151"/>
      <c r="DAW16" s="151"/>
      <c r="DAX16" s="151"/>
      <c r="DAY16" s="151"/>
      <c r="DAZ16" s="151"/>
      <c r="DBA16" s="151"/>
      <c r="DBB16" s="151"/>
      <c r="DBC16" s="151"/>
      <c r="DBD16" s="151"/>
      <c r="DBE16" s="151"/>
      <c r="DBF16" s="151"/>
      <c r="DBG16" s="151"/>
      <c r="DBH16" s="151"/>
      <c r="DBI16" s="151"/>
      <c r="DBJ16" s="151"/>
      <c r="DBK16" s="151"/>
      <c r="DBL16" s="151"/>
      <c r="DBM16" s="151"/>
      <c r="DBN16" s="151"/>
      <c r="DBO16" s="151"/>
      <c r="DBP16" s="151"/>
      <c r="DBQ16" s="151"/>
      <c r="DBR16" s="151"/>
      <c r="DBS16" s="151"/>
      <c r="DBT16" s="151"/>
      <c r="DBU16" s="151"/>
      <c r="DBV16" s="151"/>
      <c r="DBW16" s="151"/>
      <c r="DBX16" s="151"/>
      <c r="DBY16" s="151"/>
      <c r="DBZ16" s="151"/>
      <c r="DCA16" s="151"/>
      <c r="DCB16" s="151"/>
      <c r="DCC16" s="151"/>
      <c r="DCD16" s="151"/>
      <c r="DCE16" s="151"/>
      <c r="DCF16" s="151"/>
      <c r="DCG16" s="151"/>
      <c r="DCH16" s="151"/>
      <c r="DCI16" s="151"/>
      <c r="DCJ16" s="151"/>
      <c r="DCK16" s="151"/>
      <c r="DCL16" s="151"/>
      <c r="DCM16" s="151"/>
      <c r="DCN16" s="151"/>
      <c r="DCO16" s="151"/>
      <c r="DCP16" s="151"/>
      <c r="DCQ16" s="151"/>
      <c r="DCR16" s="151"/>
      <c r="DCS16" s="151"/>
      <c r="DCT16" s="151"/>
      <c r="DCU16" s="151"/>
      <c r="DCV16" s="151"/>
      <c r="DCW16" s="151"/>
      <c r="DCX16" s="151"/>
      <c r="DCY16" s="151"/>
      <c r="DCZ16" s="151"/>
      <c r="DDA16" s="151"/>
      <c r="DDB16" s="151"/>
      <c r="DDC16" s="151"/>
      <c r="DDD16" s="151"/>
      <c r="DDE16" s="151"/>
      <c r="DDF16" s="151"/>
      <c r="DDG16" s="151"/>
      <c r="DDH16" s="151"/>
      <c r="DDI16" s="151"/>
      <c r="DDJ16" s="151"/>
      <c r="DDK16" s="151"/>
      <c r="DDL16" s="151"/>
      <c r="DDM16" s="151"/>
      <c r="DDN16" s="151"/>
      <c r="DDO16" s="151"/>
      <c r="DDP16" s="151"/>
      <c r="DDQ16" s="151"/>
      <c r="DDR16" s="151"/>
      <c r="DDS16" s="151"/>
      <c r="DDT16" s="151"/>
      <c r="DDU16" s="151"/>
      <c r="DDV16" s="151"/>
      <c r="DDW16" s="151"/>
      <c r="DDX16" s="151"/>
      <c r="DDY16" s="151"/>
      <c r="DDZ16" s="151"/>
      <c r="DEA16" s="151"/>
      <c r="DEB16" s="151"/>
      <c r="DEC16" s="151"/>
      <c r="DED16" s="151"/>
      <c r="DEE16" s="151"/>
      <c r="DEF16" s="151"/>
      <c r="DEG16" s="151"/>
      <c r="DEH16" s="151"/>
      <c r="DEI16" s="151"/>
      <c r="DEJ16" s="151"/>
      <c r="DEK16" s="151"/>
      <c r="DEL16" s="151"/>
      <c r="DEM16" s="151"/>
      <c r="DEN16" s="151"/>
      <c r="DEO16" s="151"/>
      <c r="DEP16" s="151"/>
      <c r="DEQ16" s="151"/>
      <c r="DER16" s="151"/>
      <c r="DES16" s="151"/>
      <c r="DET16" s="151"/>
      <c r="DEU16" s="151"/>
      <c r="DEV16" s="151"/>
      <c r="DEW16" s="151"/>
      <c r="DEX16" s="151"/>
      <c r="DEY16" s="151"/>
      <c r="DEZ16" s="151"/>
      <c r="DFA16" s="151"/>
      <c r="DFB16" s="151"/>
      <c r="DFC16" s="151"/>
      <c r="DFD16" s="151"/>
      <c r="DFE16" s="151"/>
      <c r="DFF16" s="151"/>
      <c r="DFG16" s="151"/>
      <c r="DFH16" s="151"/>
      <c r="DFI16" s="151"/>
      <c r="DFJ16" s="151"/>
      <c r="DFK16" s="151"/>
      <c r="DFL16" s="151"/>
      <c r="DFM16" s="151"/>
      <c r="DFN16" s="151"/>
      <c r="DFO16" s="151"/>
      <c r="DFP16" s="151"/>
      <c r="DFQ16" s="151"/>
      <c r="DFR16" s="151"/>
      <c r="DFS16" s="151"/>
      <c r="DFT16" s="151"/>
      <c r="DFU16" s="151"/>
      <c r="DFV16" s="151"/>
      <c r="DFW16" s="151"/>
      <c r="DFX16" s="151"/>
      <c r="DFY16" s="151"/>
      <c r="DFZ16" s="151"/>
      <c r="DGA16" s="151"/>
      <c r="DGB16" s="151"/>
      <c r="DGC16" s="151"/>
      <c r="DGD16" s="151"/>
      <c r="DGE16" s="151"/>
      <c r="DGF16" s="151"/>
      <c r="DGG16" s="151"/>
      <c r="DGH16" s="151"/>
      <c r="DGI16" s="151"/>
      <c r="DGJ16" s="151"/>
      <c r="DGK16" s="151"/>
      <c r="DGL16" s="151"/>
      <c r="DGM16" s="151"/>
      <c r="DGN16" s="151"/>
      <c r="DGO16" s="151"/>
      <c r="DGP16" s="151"/>
      <c r="DGQ16" s="151"/>
      <c r="DGR16" s="151"/>
      <c r="DGS16" s="151"/>
      <c r="DGT16" s="151"/>
      <c r="DGU16" s="151"/>
      <c r="DGV16" s="151"/>
      <c r="DGW16" s="151"/>
      <c r="DGX16" s="151"/>
      <c r="DGY16" s="151"/>
      <c r="DGZ16" s="151"/>
      <c r="DHA16" s="151"/>
      <c r="DHB16" s="151"/>
      <c r="DHC16" s="151"/>
      <c r="DHD16" s="151"/>
      <c r="DHE16" s="151"/>
      <c r="DHF16" s="151"/>
      <c r="DHG16" s="151"/>
      <c r="DHH16" s="151"/>
      <c r="DHI16" s="151"/>
      <c r="DHJ16" s="151"/>
      <c r="DHK16" s="151"/>
      <c r="DHL16" s="151"/>
      <c r="DHM16" s="151"/>
      <c r="DHN16" s="151"/>
      <c r="DHO16" s="151"/>
      <c r="DHP16" s="151"/>
      <c r="DHQ16" s="151"/>
      <c r="DHR16" s="151"/>
      <c r="DHS16" s="151"/>
      <c r="DHT16" s="151"/>
      <c r="DHU16" s="151"/>
      <c r="DHV16" s="151"/>
      <c r="DHW16" s="151"/>
      <c r="DHX16" s="151"/>
      <c r="DHY16" s="151"/>
      <c r="DHZ16" s="151"/>
      <c r="DIA16" s="151"/>
      <c r="DIB16" s="151"/>
      <c r="DIC16" s="151"/>
      <c r="DID16" s="151"/>
      <c r="DIE16" s="151"/>
      <c r="DIF16" s="151"/>
      <c r="DIG16" s="151"/>
      <c r="DIH16" s="151"/>
      <c r="DII16" s="151"/>
      <c r="DIJ16" s="151"/>
      <c r="DIK16" s="151"/>
      <c r="DIL16" s="151"/>
      <c r="DIM16" s="151"/>
      <c r="DIN16" s="151"/>
      <c r="DIO16" s="151"/>
      <c r="DIP16" s="151"/>
      <c r="DIQ16" s="151"/>
      <c r="DIR16" s="151"/>
      <c r="DIS16" s="151"/>
      <c r="DIT16" s="151"/>
      <c r="DIU16" s="151"/>
      <c r="DIV16" s="151"/>
      <c r="DIW16" s="151"/>
      <c r="DIX16" s="151"/>
      <c r="DIY16" s="151"/>
      <c r="DIZ16" s="151"/>
      <c r="DJA16" s="151"/>
      <c r="DJB16" s="151"/>
      <c r="DJC16" s="151"/>
      <c r="DJD16" s="151"/>
      <c r="DJE16" s="151"/>
      <c r="DJF16" s="151"/>
      <c r="DJG16" s="151"/>
      <c r="DJH16" s="151"/>
      <c r="DJI16" s="151"/>
      <c r="DJJ16" s="151"/>
      <c r="DJK16" s="151"/>
      <c r="DJL16" s="151"/>
      <c r="DJM16" s="151"/>
      <c r="DJN16" s="151"/>
      <c r="DJO16" s="151"/>
      <c r="DJP16" s="151"/>
      <c r="DJQ16" s="151"/>
      <c r="DJR16" s="151"/>
      <c r="DJS16" s="151"/>
      <c r="DJT16" s="151"/>
      <c r="DJU16" s="151"/>
      <c r="DJV16" s="151"/>
      <c r="DJW16" s="151"/>
      <c r="DJX16" s="151"/>
      <c r="DJY16" s="151"/>
      <c r="DJZ16" s="151"/>
      <c r="DKA16" s="151"/>
      <c r="DKB16" s="151"/>
      <c r="DKC16" s="151"/>
      <c r="DKD16" s="151"/>
      <c r="DKE16" s="151"/>
      <c r="DKF16" s="151"/>
      <c r="DKG16" s="151"/>
      <c r="DKH16" s="151"/>
      <c r="DKI16" s="151"/>
      <c r="DKJ16" s="151"/>
      <c r="DKK16" s="151"/>
      <c r="DKL16" s="151"/>
      <c r="DKM16" s="151"/>
      <c r="DKN16" s="151"/>
      <c r="DKO16" s="151"/>
      <c r="DKP16" s="151"/>
      <c r="DKQ16" s="151"/>
      <c r="DKR16" s="151"/>
      <c r="DKS16" s="151"/>
      <c r="DKT16" s="151"/>
      <c r="DKU16" s="151"/>
      <c r="DKV16" s="151"/>
      <c r="DKW16" s="151"/>
      <c r="DKX16" s="151"/>
      <c r="DKY16" s="151"/>
      <c r="DKZ16" s="151"/>
      <c r="DLA16" s="151"/>
      <c r="DLB16" s="151"/>
      <c r="DLC16" s="151"/>
      <c r="DLD16" s="151"/>
      <c r="DLE16" s="151"/>
      <c r="DLF16" s="151"/>
      <c r="DLG16" s="151"/>
      <c r="DLH16" s="151"/>
      <c r="DLI16" s="151"/>
      <c r="DLJ16" s="151"/>
      <c r="DLK16" s="151"/>
      <c r="DLL16" s="151"/>
      <c r="DLM16" s="151"/>
      <c r="DLN16" s="151"/>
      <c r="DLO16" s="151"/>
      <c r="DLP16" s="151"/>
      <c r="DLQ16" s="151"/>
      <c r="DLR16" s="151"/>
      <c r="DLS16" s="151"/>
      <c r="DLT16" s="151"/>
      <c r="DLU16" s="151"/>
      <c r="DLV16" s="151"/>
      <c r="DLW16" s="151"/>
      <c r="DLX16" s="151"/>
      <c r="DLY16" s="151"/>
      <c r="DLZ16" s="151"/>
      <c r="DMA16" s="151"/>
      <c r="DMB16" s="151"/>
      <c r="DMC16" s="151"/>
      <c r="DMD16" s="151"/>
      <c r="DME16" s="151"/>
      <c r="DMF16" s="151"/>
      <c r="DMG16" s="151"/>
      <c r="DMH16" s="151"/>
      <c r="DMI16" s="151"/>
      <c r="DMJ16" s="151"/>
      <c r="DMK16" s="151"/>
      <c r="DML16" s="151"/>
      <c r="DMM16" s="151"/>
      <c r="DMN16" s="151"/>
      <c r="DMO16" s="151"/>
      <c r="DMP16" s="151"/>
      <c r="DMQ16" s="151"/>
      <c r="DMR16" s="151"/>
      <c r="DMS16" s="151"/>
      <c r="DMT16" s="151"/>
      <c r="DMU16" s="151"/>
      <c r="DMV16" s="151"/>
      <c r="DMW16" s="151"/>
      <c r="DMX16" s="151"/>
      <c r="DMY16" s="151"/>
      <c r="DMZ16" s="151"/>
      <c r="DNA16" s="151"/>
      <c r="DNB16" s="151"/>
      <c r="DNC16" s="151"/>
      <c r="DND16" s="151"/>
      <c r="DNE16" s="151"/>
      <c r="DNF16" s="151"/>
      <c r="DNG16" s="151"/>
      <c r="DNH16" s="151"/>
      <c r="DNI16" s="151"/>
      <c r="DNJ16" s="151"/>
      <c r="DNK16" s="151"/>
      <c r="DNL16" s="151"/>
      <c r="DNM16" s="151"/>
      <c r="DNN16" s="151"/>
      <c r="DNO16" s="151"/>
      <c r="DNP16" s="151"/>
      <c r="DNQ16" s="151"/>
      <c r="DNR16" s="151"/>
      <c r="DNS16" s="151"/>
      <c r="DNT16" s="151"/>
      <c r="DNU16" s="151"/>
      <c r="DNV16" s="151"/>
      <c r="DNW16" s="151"/>
      <c r="DNX16" s="151"/>
      <c r="DNY16" s="151"/>
      <c r="DNZ16" s="151"/>
      <c r="DOA16" s="151"/>
      <c r="DOB16" s="151"/>
      <c r="DOC16" s="151"/>
      <c r="DOD16" s="151"/>
      <c r="DOE16" s="151"/>
      <c r="DOF16" s="151"/>
      <c r="DOG16" s="151"/>
      <c r="DOH16" s="151"/>
      <c r="DOI16" s="151"/>
      <c r="DOJ16" s="151"/>
      <c r="DOK16" s="151"/>
      <c r="DOL16" s="151"/>
      <c r="DOM16" s="151"/>
      <c r="DON16" s="151"/>
      <c r="DOO16" s="151"/>
      <c r="DOP16" s="151"/>
      <c r="DOQ16" s="151"/>
      <c r="DOR16" s="151"/>
      <c r="DOS16" s="151"/>
      <c r="DOT16" s="151"/>
      <c r="DOU16" s="151"/>
      <c r="DOV16" s="151"/>
      <c r="DOW16" s="151"/>
      <c r="DOX16" s="151"/>
      <c r="DOY16" s="151"/>
      <c r="DOZ16" s="151"/>
      <c r="DPA16" s="151"/>
      <c r="DPB16" s="151"/>
      <c r="DPC16" s="151"/>
      <c r="DPD16" s="151"/>
      <c r="DPE16" s="151"/>
      <c r="DPF16" s="151"/>
      <c r="DPG16" s="151"/>
      <c r="DPH16" s="151"/>
      <c r="DPI16" s="151"/>
      <c r="DPJ16" s="151"/>
      <c r="DPK16" s="151"/>
      <c r="DPL16" s="151"/>
      <c r="DPM16" s="151"/>
      <c r="DPN16" s="151"/>
      <c r="DPO16" s="151"/>
      <c r="DPP16" s="151"/>
      <c r="DPQ16" s="151"/>
      <c r="DPR16" s="151"/>
      <c r="DPS16" s="151"/>
      <c r="DPT16" s="151"/>
      <c r="DPU16" s="151"/>
      <c r="DPV16" s="151"/>
      <c r="DPW16" s="151"/>
      <c r="DPX16" s="151"/>
      <c r="DPY16" s="151"/>
      <c r="DPZ16" s="151"/>
      <c r="DQA16" s="151"/>
      <c r="DQB16" s="151"/>
      <c r="DQC16" s="151"/>
      <c r="DQD16" s="151"/>
      <c r="DQE16" s="151"/>
      <c r="DQF16" s="151"/>
      <c r="DQG16" s="151"/>
      <c r="DQH16" s="151"/>
      <c r="DQI16" s="151"/>
      <c r="DQJ16" s="151"/>
      <c r="DQK16" s="151"/>
      <c r="DQL16" s="151"/>
      <c r="DQM16" s="151"/>
      <c r="DQN16" s="151"/>
      <c r="DQO16" s="151"/>
      <c r="DQP16" s="151"/>
      <c r="DQQ16" s="151"/>
      <c r="DQR16" s="151"/>
      <c r="DQS16" s="151"/>
      <c r="DQT16" s="151"/>
      <c r="DQU16" s="151"/>
      <c r="DQV16" s="151"/>
      <c r="DQW16" s="151"/>
      <c r="DQX16" s="151"/>
      <c r="DQY16" s="151"/>
      <c r="DQZ16" s="151"/>
      <c r="DRA16" s="151"/>
      <c r="DRB16" s="151"/>
      <c r="DRC16" s="151"/>
      <c r="DRD16" s="151"/>
      <c r="DRE16" s="151"/>
      <c r="DRF16" s="151"/>
      <c r="DRG16" s="151"/>
      <c r="DRH16" s="151"/>
      <c r="DRI16" s="151"/>
      <c r="DRJ16" s="151"/>
      <c r="DRK16" s="151"/>
      <c r="DRL16" s="151"/>
      <c r="DRM16" s="151"/>
      <c r="DRN16" s="151"/>
      <c r="DRO16" s="151"/>
      <c r="DRP16" s="151"/>
      <c r="DRQ16" s="151"/>
      <c r="DRR16" s="151"/>
      <c r="DRS16" s="151"/>
      <c r="DRT16" s="151"/>
      <c r="DRU16" s="151"/>
    </row>
    <row r="17" spans="1:5" ht="13.8" x14ac:dyDescent="0.25">
      <c r="A17" s="146"/>
      <c r="B17" s="155"/>
      <c r="C17" s="147"/>
      <c r="D17" s="211"/>
      <c r="E17" s="223"/>
    </row>
    <row r="18" spans="1:5" ht="124.2" x14ac:dyDescent="0.25">
      <c r="A18" s="132"/>
      <c r="B18" s="130" t="s">
        <v>104</v>
      </c>
      <c r="C18" s="147"/>
      <c r="D18" s="211"/>
      <c r="E18" s="223"/>
    </row>
    <row r="19" spans="1:5" ht="29.4" customHeight="1" x14ac:dyDescent="0.25">
      <c r="A19" s="144" t="s">
        <v>102</v>
      </c>
      <c r="B19" s="130" t="s">
        <v>81</v>
      </c>
      <c r="C19" s="147"/>
      <c r="D19" s="211"/>
      <c r="E19" s="219">
        <f>'NYS BOQ.  '!H107</f>
        <v>0</v>
      </c>
    </row>
    <row r="20" spans="1:5" ht="44.4" customHeight="1" thickBot="1" x14ac:dyDescent="0.3">
      <c r="A20" s="144" t="s">
        <v>103</v>
      </c>
      <c r="B20" s="130" t="s">
        <v>82</v>
      </c>
      <c r="C20" s="147" t="s">
        <v>33</v>
      </c>
      <c r="D20" s="210"/>
      <c r="E20" s="226">
        <f>E19*D20</f>
        <v>0</v>
      </c>
    </row>
    <row r="21" spans="1:5" ht="26.4" customHeight="1" x14ac:dyDescent="0.25">
      <c r="A21" s="132"/>
      <c r="B21" s="145"/>
      <c r="C21" s="147"/>
      <c r="D21" s="211"/>
      <c r="E21" s="224">
        <f>SUM(E19:E20)</f>
        <v>0</v>
      </c>
    </row>
    <row r="22" spans="1:5" ht="26.4" customHeight="1" x14ac:dyDescent="0.25">
      <c r="A22" s="132"/>
      <c r="B22" s="145"/>
      <c r="C22" s="147"/>
      <c r="D22" s="211"/>
      <c r="E22" s="222"/>
    </row>
    <row r="23" spans="1:5" ht="26.4" customHeight="1" x14ac:dyDescent="0.25">
      <c r="A23" s="132"/>
      <c r="B23" s="145"/>
      <c r="C23" s="147"/>
      <c r="D23" s="211"/>
      <c r="E23" s="222"/>
    </row>
    <row r="24" spans="1:5" ht="26.4" customHeight="1" x14ac:dyDescent="0.25">
      <c r="A24" s="132"/>
      <c r="B24" s="145"/>
      <c r="C24" s="147"/>
      <c r="D24" s="211"/>
      <c r="E24" s="222"/>
    </row>
    <row r="25" spans="1:5" ht="26.4" customHeight="1" x14ac:dyDescent="0.25">
      <c r="A25" s="132"/>
      <c r="B25" s="145"/>
      <c r="C25" s="147"/>
      <c r="D25" s="211"/>
      <c r="E25" s="222"/>
    </row>
    <row r="26" spans="1:5" ht="26.4" customHeight="1" x14ac:dyDescent="0.25">
      <c r="A26" s="132"/>
      <c r="B26" s="145"/>
      <c r="C26" s="147"/>
      <c r="D26" s="211"/>
      <c r="E26" s="222"/>
    </row>
    <row r="27" spans="1:5" ht="26.4" customHeight="1" x14ac:dyDescent="0.25">
      <c r="A27" s="132"/>
      <c r="B27" s="145"/>
      <c r="C27" s="147"/>
      <c r="D27" s="211"/>
      <c r="E27" s="222"/>
    </row>
    <row r="28" spans="1:5" ht="26.4" customHeight="1" x14ac:dyDescent="0.25">
      <c r="A28" s="157"/>
      <c r="B28" s="163"/>
      <c r="C28" s="158"/>
      <c r="D28" s="212"/>
      <c r="E28" s="222"/>
    </row>
    <row r="29" spans="1:5" ht="30" customHeight="1" thickBot="1" x14ac:dyDescent="0.3">
      <c r="A29" s="166"/>
      <c r="B29" s="167" t="s">
        <v>77</v>
      </c>
      <c r="C29" s="168"/>
      <c r="D29" s="213"/>
      <c r="E29" s="225">
        <f>E15+E21</f>
        <v>0</v>
      </c>
    </row>
    <row r="30" spans="1:5" ht="19.95" customHeight="1" thickTop="1" x14ac:dyDescent="0.25">
      <c r="A30" s="151"/>
      <c r="B30" s="150"/>
      <c r="C30" s="151"/>
      <c r="D30" s="204"/>
    </row>
    <row r="31" spans="1:5" ht="19.95" customHeight="1" x14ac:dyDescent="0.25">
      <c r="A31" s="151"/>
      <c r="B31" s="150"/>
      <c r="C31" s="151"/>
      <c r="D31" s="204"/>
    </row>
    <row r="32" spans="1:5" ht="19.95" customHeight="1" x14ac:dyDescent="0.25">
      <c r="A32" s="151"/>
      <c r="B32" s="150"/>
      <c r="C32" s="151"/>
      <c r="D32" s="204"/>
    </row>
    <row r="33" spans="2:5" s="151" customFormat="1" ht="19.95" customHeight="1" x14ac:dyDescent="0.25">
      <c r="B33" s="150"/>
      <c r="D33" s="204"/>
      <c r="E33" s="204"/>
    </row>
    <row r="34" spans="2:5" s="151" customFormat="1" ht="19.95" customHeight="1" x14ac:dyDescent="0.25">
      <c r="B34" s="150"/>
      <c r="D34" s="204"/>
      <c r="E34" s="204"/>
    </row>
    <row r="35" spans="2:5" s="151" customFormat="1" ht="19.95" customHeight="1" x14ac:dyDescent="0.25">
      <c r="B35" s="150"/>
      <c r="D35" s="204"/>
      <c r="E35" s="204"/>
    </row>
    <row r="36" spans="2:5" s="151" customFormat="1" ht="19.95" customHeight="1" x14ac:dyDescent="0.25">
      <c r="B36" s="150"/>
      <c r="D36" s="204"/>
      <c r="E36" s="204"/>
    </row>
    <row r="37" spans="2:5" s="151" customFormat="1" ht="19.95" customHeight="1" x14ac:dyDescent="0.25">
      <c r="B37" s="150"/>
      <c r="D37" s="204"/>
      <c r="E37" s="204"/>
    </row>
    <row r="38" spans="2:5" s="151" customFormat="1" ht="19.95" customHeight="1" x14ac:dyDescent="0.25">
      <c r="B38" s="150"/>
      <c r="D38" s="204"/>
      <c r="E38" s="204"/>
    </row>
    <row r="39" spans="2:5" s="151" customFormat="1" ht="19.95" customHeight="1" x14ac:dyDescent="0.25">
      <c r="B39" s="150"/>
      <c r="D39" s="204"/>
      <c r="E39" s="204"/>
    </row>
    <row r="40" spans="2:5" s="151" customFormat="1" ht="19.95" customHeight="1" x14ac:dyDescent="0.25">
      <c r="B40" s="150"/>
      <c r="D40" s="204"/>
      <c r="E40" s="204"/>
    </row>
    <row r="41" spans="2:5" s="151" customFormat="1" ht="19.95" customHeight="1" x14ac:dyDescent="0.25">
      <c r="B41" s="150"/>
      <c r="D41" s="204"/>
      <c r="E41" s="204"/>
    </row>
    <row r="42" spans="2:5" s="151" customFormat="1" ht="19.95" customHeight="1" x14ac:dyDescent="0.25">
      <c r="B42" s="150"/>
      <c r="D42" s="204"/>
      <c r="E42" s="204"/>
    </row>
    <row r="43" spans="2:5" s="151" customFormat="1" ht="19.95" customHeight="1" x14ac:dyDescent="0.25">
      <c r="B43" s="150"/>
      <c r="D43" s="204"/>
      <c r="E43" s="204"/>
    </row>
    <row r="44" spans="2:5" s="151" customFormat="1" ht="19.95" customHeight="1" x14ac:dyDescent="0.25">
      <c r="B44" s="150"/>
      <c r="D44" s="204"/>
      <c r="E44" s="204"/>
    </row>
    <row r="45" spans="2:5" s="151" customFormat="1" ht="19.95" customHeight="1" x14ac:dyDescent="0.25">
      <c r="B45" s="150"/>
      <c r="D45" s="204"/>
      <c r="E45" s="204"/>
    </row>
    <row r="46" spans="2:5" s="151" customFormat="1" ht="19.95" customHeight="1" x14ac:dyDescent="0.25">
      <c r="B46" s="150"/>
      <c r="D46" s="204"/>
      <c r="E46" s="204"/>
    </row>
    <row r="47" spans="2:5" s="151" customFormat="1" ht="19.95" customHeight="1" x14ac:dyDescent="0.25">
      <c r="B47" s="150"/>
      <c r="D47" s="204"/>
      <c r="E47" s="204"/>
    </row>
    <row r="48" spans="2:5" s="151" customFormat="1" ht="19.95" customHeight="1" x14ac:dyDescent="0.25">
      <c r="B48" s="150"/>
      <c r="D48" s="204"/>
      <c r="E48" s="204"/>
    </row>
    <row r="49" spans="2:5" s="151" customFormat="1" ht="19.95" customHeight="1" x14ac:dyDescent="0.25">
      <c r="B49" s="150"/>
      <c r="D49" s="204"/>
      <c r="E49" s="204"/>
    </row>
    <row r="50" spans="2:5" s="151" customFormat="1" ht="19.95" customHeight="1" x14ac:dyDescent="0.25">
      <c r="B50" s="150"/>
      <c r="D50" s="204"/>
      <c r="E50" s="204"/>
    </row>
    <row r="51" spans="2:5" s="151" customFormat="1" ht="19.95" customHeight="1" x14ac:dyDescent="0.25">
      <c r="B51" s="150"/>
      <c r="D51" s="204"/>
      <c r="E51" s="204"/>
    </row>
    <row r="52" spans="2:5" s="151" customFormat="1" ht="19.95" customHeight="1" x14ac:dyDescent="0.25">
      <c r="B52" s="150"/>
      <c r="D52" s="204"/>
      <c r="E52" s="204"/>
    </row>
    <row r="53" spans="2:5" s="151" customFormat="1" ht="19.95" customHeight="1" x14ac:dyDescent="0.25">
      <c r="B53" s="150"/>
      <c r="D53" s="204"/>
      <c r="E53" s="204"/>
    </row>
    <row r="54" spans="2:5" s="151" customFormat="1" ht="19.95" customHeight="1" x14ac:dyDescent="0.25">
      <c r="B54" s="150"/>
      <c r="D54" s="204"/>
      <c r="E54" s="204"/>
    </row>
    <row r="55" spans="2:5" s="151" customFormat="1" ht="19.95" customHeight="1" x14ac:dyDescent="0.25">
      <c r="B55" s="150"/>
      <c r="D55" s="204"/>
      <c r="E55" s="204"/>
    </row>
    <row r="56" spans="2:5" s="151" customFormat="1" ht="19.95" customHeight="1" x14ac:dyDescent="0.25">
      <c r="B56" s="150"/>
      <c r="D56" s="204"/>
      <c r="E56" s="204"/>
    </row>
    <row r="57" spans="2:5" s="151" customFormat="1" ht="19.95" customHeight="1" x14ac:dyDescent="0.25">
      <c r="B57" s="150"/>
      <c r="D57" s="204"/>
      <c r="E57" s="204"/>
    </row>
    <row r="58" spans="2:5" s="151" customFormat="1" ht="19.95" customHeight="1" x14ac:dyDescent="0.25">
      <c r="B58" s="150"/>
      <c r="D58" s="204"/>
      <c r="E58" s="204"/>
    </row>
    <row r="59" spans="2:5" s="151" customFormat="1" ht="19.95" customHeight="1" x14ac:dyDescent="0.25">
      <c r="B59" s="150"/>
      <c r="D59" s="204"/>
      <c r="E59" s="204"/>
    </row>
    <row r="60" spans="2:5" s="151" customFormat="1" ht="19.95" customHeight="1" x14ac:dyDescent="0.25">
      <c r="B60" s="150"/>
      <c r="D60" s="204"/>
      <c r="E60" s="204"/>
    </row>
    <row r="61" spans="2:5" s="151" customFormat="1" ht="19.95" customHeight="1" x14ac:dyDescent="0.25">
      <c r="B61" s="150"/>
      <c r="D61" s="204"/>
      <c r="E61" s="204"/>
    </row>
    <row r="62" spans="2:5" s="151" customFormat="1" ht="19.95" customHeight="1" x14ac:dyDescent="0.25">
      <c r="B62" s="150"/>
      <c r="D62" s="204"/>
      <c r="E62" s="204"/>
    </row>
    <row r="63" spans="2:5" s="151" customFormat="1" ht="19.95" customHeight="1" x14ac:dyDescent="0.25">
      <c r="B63" s="150"/>
      <c r="D63" s="204"/>
      <c r="E63" s="204"/>
    </row>
    <row r="64" spans="2:5" s="151" customFormat="1" ht="19.95" customHeight="1" x14ac:dyDescent="0.25">
      <c r="B64" s="150"/>
      <c r="D64" s="204"/>
      <c r="E64" s="204"/>
    </row>
    <row r="65" spans="2:5" s="151" customFormat="1" ht="19.95" customHeight="1" x14ac:dyDescent="0.25">
      <c r="B65" s="150"/>
      <c r="D65" s="204"/>
      <c r="E65" s="204"/>
    </row>
    <row r="66" spans="2:5" s="151" customFormat="1" ht="19.95" customHeight="1" x14ac:dyDescent="0.25">
      <c r="B66" s="150"/>
      <c r="D66" s="204"/>
      <c r="E66" s="204"/>
    </row>
    <row r="67" spans="2:5" s="151" customFormat="1" ht="19.95" customHeight="1" x14ac:dyDescent="0.25">
      <c r="B67" s="150"/>
      <c r="D67" s="204"/>
      <c r="E67" s="204"/>
    </row>
    <row r="68" spans="2:5" s="151" customFormat="1" ht="19.95" customHeight="1" x14ac:dyDescent="0.25">
      <c r="B68" s="150"/>
      <c r="D68" s="204"/>
      <c r="E68" s="204"/>
    </row>
    <row r="69" spans="2:5" s="151" customFormat="1" ht="19.95" customHeight="1" x14ac:dyDescent="0.25">
      <c r="B69" s="150"/>
      <c r="D69" s="204"/>
      <c r="E69" s="204"/>
    </row>
    <row r="70" spans="2:5" s="151" customFormat="1" ht="19.95" customHeight="1" x14ac:dyDescent="0.25">
      <c r="B70" s="150"/>
      <c r="D70" s="204"/>
      <c r="E70" s="204"/>
    </row>
    <row r="71" spans="2:5" s="151" customFormat="1" ht="19.95" customHeight="1" x14ac:dyDescent="0.25">
      <c r="B71" s="150"/>
      <c r="D71" s="204"/>
      <c r="E71" s="204"/>
    </row>
    <row r="72" spans="2:5" s="151" customFormat="1" ht="19.95" customHeight="1" x14ac:dyDescent="0.25">
      <c r="B72" s="150"/>
      <c r="D72" s="204"/>
      <c r="E72" s="204"/>
    </row>
    <row r="73" spans="2:5" s="151" customFormat="1" ht="19.95" customHeight="1" x14ac:dyDescent="0.25">
      <c r="B73" s="150"/>
      <c r="D73" s="204"/>
      <c r="E73" s="204"/>
    </row>
    <row r="74" spans="2:5" s="151" customFormat="1" ht="19.95" customHeight="1" x14ac:dyDescent="0.25">
      <c r="B74" s="150"/>
      <c r="D74" s="204"/>
      <c r="E74" s="204"/>
    </row>
    <row r="75" spans="2:5" s="151" customFormat="1" ht="19.95" customHeight="1" x14ac:dyDescent="0.25">
      <c r="B75" s="150"/>
      <c r="D75" s="204"/>
      <c r="E75" s="204"/>
    </row>
    <row r="76" spans="2:5" s="151" customFormat="1" ht="19.95" customHeight="1" x14ac:dyDescent="0.25">
      <c r="B76" s="150"/>
      <c r="D76" s="204"/>
      <c r="E76" s="204"/>
    </row>
    <row r="77" spans="2:5" s="151" customFormat="1" ht="19.95" customHeight="1" x14ac:dyDescent="0.25">
      <c r="B77" s="150"/>
      <c r="D77" s="204"/>
      <c r="E77" s="204"/>
    </row>
    <row r="78" spans="2:5" s="151" customFormat="1" ht="19.95" customHeight="1" x14ac:dyDescent="0.25">
      <c r="B78" s="150"/>
      <c r="D78" s="204"/>
      <c r="E78" s="204"/>
    </row>
    <row r="79" spans="2:5" s="151" customFormat="1" ht="19.95" customHeight="1" x14ac:dyDescent="0.25">
      <c r="B79" s="150"/>
      <c r="D79" s="204"/>
      <c r="E79" s="204"/>
    </row>
    <row r="80" spans="2:5" s="151" customFormat="1" ht="19.95" customHeight="1" x14ac:dyDescent="0.25">
      <c r="B80" s="150"/>
      <c r="D80" s="204"/>
      <c r="E80" s="204"/>
    </row>
    <row r="81" spans="2:5" s="151" customFormat="1" ht="19.95" customHeight="1" x14ac:dyDescent="0.25">
      <c r="B81" s="150"/>
      <c r="D81" s="204"/>
      <c r="E81" s="204"/>
    </row>
    <row r="82" spans="2:5" s="151" customFormat="1" ht="19.95" customHeight="1" x14ac:dyDescent="0.25">
      <c r="B82" s="150"/>
      <c r="D82" s="204"/>
      <c r="E82" s="204"/>
    </row>
    <row r="83" spans="2:5" s="151" customFormat="1" ht="19.95" customHeight="1" x14ac:dyDescent="0.25">
      <c r="B83" s="150"/>
      <c r="D83" s="204"/>
      <c r="E83" s="204"/>
    </row>
    <row r="84" spans="2:5" s="151" customFormat="1" ht="19.95" customHeight="1" x14ac:dyDescent="0.25">
      <c r="B84" s="150"/>
      <c r="D84" s="204"/>
      <c r="E84" s="204"/>
    </row>
    <row r="85" spans="2:5" s="151" customFormat="1" ht="19.95" customHeight="1" x14ac:dyDescent="0.25">
      <c r="B85" s="150"/>
      <c r="D85" s="204"/>
      <c r="E85" s="204"/>
    </row>
    <row r="86" spans="2:5" s="151" customFormat="1" ht="19.95" customHeight="1" x14ac:dyDescent="0.25">
      <c r="B86" s="150"/>
      <c r="D86" s="204"/>
      <c r="E86" s="204"/>
    </row>
    <row r="87" spans="2:5" s="151" customFormat="1" ht="19.95" customHeight="1" x14ac:dyDescent="0.25">
      <c r="B87" s="150"/>
      <c r="D87" s="204"/>
      <c r="E87" s="204"/>
    </row>
    <row r="88" spans="2:5" s="151" customFormat="1" ht="19.95" customHeight="1" x14ac:dyDescent="0.25">
      <c r="B88" s="150"/>
      <c r="D88" s="204"/>
      <c r="E88" s="204"/>
    </row>
    <row r="89" spans="2:5" s="151" customFormat="1" ht="19.95" customHeight="1" x14ac:dyDescent="0.25">
      <c r="B89" s="150"/>
      <c r="D89" s="204"/>
      <c r="E89" s="204"/>
    </row>
    <row r="90" spans="2:5" s="151" customFormat="1" ht="19.95" customHeight="1" x14ac:dyDescent="0.25">
      <c r="B90" s="150"/>
      <c r="D90" s="204"/>
      <c r="E90" s="204"/>
    </row>
    <row r="91" spans="2:5" s="151" customFormat="1" ht="19.95" customHeight="1" x14ac:dyDescent="0.25">
      <c r="B91" s="150"/>
      <c r="D91" s="204"/>
      <c r="E91" s="204"/>
    </row>
    <row r="92" spans="2:5" s="151" customFormat="1" ht="19.95" customHeight="1" x14ac:dyDescent="0.25">
      <c r="B92" s="150"/>
      <c r="D92" s="204"/>
      <c r="E92" s="204"/>
    </row>
    <row r="93" spans="2:5" s="151" customFormat="1" ht="19.95" customHeight="1" x14ac:dyDescent="0.25">
      <c r="B93" s="150"/>
      <c r="D93" s="204"/>
      <c r="E93" s="204"/>
    </row>
    <row r="94" spans="2:5" s="151" customFormat="1" ht="19.95" customHeight="1" x14ac:dyDescent="0.25">
      <c r="B94" s="150"/>
      <c r="D94" s="204"/>
      <c r="E94" s="204"/>
    </row>
    <row r="95" spans="2:5" s="151" customFormat="1" ht="19.95" customHeight="1" x14ac:dyDescent="0.25">
      <c r="B95" s="150"/>
      <c r="D95" s="204"/>
      <c r="E95" s="204"/>
    </row>
    <row r="96" spans="2:5" s="151" customFormat="1" ht="19.95" customHeight="1" x14ac:dyDescent="0.25">
      <c r="B96" s="150"/>
      <c r="D96" s="204"/>
      <c r="E96" s="204"/>
    </row>
    <row r="97" spans="2:5" s="151" customFormat="1" ht="19.95" customHeight="1" x14ac:dyDescent="0.25">
      <c r="B97" s="150"/>
      <c r="D97" s="204"/>
      <c r="E97" s="204"/>
    </row>
    <row r="98" spans="2:5" s="151" customFormat="1" ht="19.95" customHeight="1" x14ac:dyDescent="0.25">
      <c r="B98" s="150"/>
      <c r="D98" s="204"/>
      <c r="E98" s="204"/>
    </row>
    <row r="99" spans="2:5" s="151" customFormat="1" ht="19.95" customHeight="1" x14ac:dyDescent="0.25">
      <c r="B99" s="150"/>
      <c r="D99" s="204"/>
      <c r="E99" s="204"/>
    </row>
    <row r="100" spans="2:5" s="151" customFormat="1" ht="19.95" customHeight="1" x14ac:dyDescent="0.25">
      <c r="B100" s="150"/>
      <c r="D100" s="204"/>
      <c r="E100" s="204"/>
    </row>
    <row r="101" spans="2:5" s="151" customFormat="1" ht="19.95" customHeight="1" x14ac:dyDescent="0.25">
      <c r="B101" s="150"/>
      <c r="D101" s="204"/>
      <c r="E101" s="204"/>
    </row>
    <row r="102" spans="2:5" s="151" customFormat="1" ht="19.95" customHeight="1" x14ac:dyDescent="0.25">
      <c r="B102" s="150"/>
      <c r="D102" s="204"/>
      <c r="E102" s="204"/>
    </row>
    <row r="103" spans="2:5" s="151" customFormat="1" ht="19.95" customHeight="1" x14ac:dyDescent="0.25">
      <c r="B103" s="150"/>
      <c r="D103" s="204"/>
      <c r="E103" s="204"/>
    </row>
    <row r="104" spans="2:5" s="151" customFormat="1" ht="19.95" customHeight="1" x14ac:dyDescent="0.25">
      <c r="B104" s="150"/>
      <c r="D104" s="204"/>
      <c r="E104" s="204"/>
    </row>
    <row r="105" spans="2:5" s="151" customFormat="1" ht="19.95" customHeight="1" x14ac:dyDescent="0.25">
      <c r="B105" s="150"/>
      <c r="D105" s="204"/>
      <c r="E105" s="204"/>
    </row>
    <row r="106" spans="2:5" s="151" customFormat="1" ht="19.95" customHeight="1" x14ac:dyDescent="0.25">
      <c r="B106" s="150"/>
      <c r="D106" s="204"/>
      <c r="E106" s="204"/>
    </row>
    <row r="107" spans="2:5" s="151" customFormat="1" ht="19.95" customHeight="1" x14ac:dyDescent="0.25">
      <c r="B107" s="150"/>
      <c r="D107" s="204"/>
      <c r="E107" s="204"/>
    </row>
    <row r="108" spans="2:5" s="151" customFormat="1" ht="19.95" customHeight="1" x14ac:dyDescent="0.25">
      <c r="B108" s="150"/>
      <c r="D108" s="204"/>
      <c r="E108" s="204"/>
    </row>
    <row r="109" spans="2:5" s="151" customFormat="1" ht="19.95" customHeight="1" x14ac:dyDescent="0.25">
      <c r="B109" s="150"/>
      <c r="D109" s="204"/>
      <c r="E109" s="204"/>
    </row>
    <row r="110" spans="2:5" s="151" customFormat="1" ht="19.95" customHeight="1" x14ac:dyDescent="0.25">
      <c r="B110" s="150"/>
      <c r="D110" s="204"/>
      <c r="E110" s="204"/>
    </row>
    <row r="111" spans="2:5" s="151" customFormat="1" ht="19.95" customHeight="1" x14ac:dyDescent="0.25">
      <c r="B111" s="150"/>
      <c r="D111" s="204"/>
      <c r="E111" s="204"/>
    </row>
    <row r="112" spans="2:5" s="151" customFormat="1" ht="19.95" customHeight="1" x14ac:dyDescent="0.25">
      <c r="B112" s="150"/>
      <c r="D112" s="204"/>
      <c r="E112" s="204"/>
    </row>
    <row r="113" spans="2:5" s="151" customFormat="1" ht="19.95" customHeight="1" x14ac:dyDescent="0.25">
      <c r="B113" s="150"/>
      <c r="D113" s="204"/>
      <c r="E113" s="204"/>
    </row>
    <row r="114" spans="2:5" s="151" customFormat="1" ht="19.95" customHeight="1" x14ac:dyDescent="0.25">
      <c r="B114" s="150"/>
      <c r="D114" s="204"/>
      <c r="E114" s="204"/>
    </row>
    <row r="115" spans="2:5" s="151" customFormat="1" ht="19.95" customHeight="1" x14ac:dyDescent="0.25">
      <c r="B115" s="150"/>
      <c r="D115" s="204"/>
      <c r="E115" s="204"/>
    </row>
    <row r="116" spans="2:5" s="151" customFormat="1" ht="19.95" customHeight="1" x14ac:dyDescent="0.25">
      <c r="B116" s="150"/>
      <c r="D116" s="204"/>
      <c r="E116" s="204"/>
    </row>
    <row r="117" spans="2:5" s="151" customFormat="1" ht="19.95" customHeight="1" x14ac:dyDescent="0.25">
      <c r="B117" s="150"/>
      <c r="D117" s="204"/>
      <c r="E117" s="204"/>
    </row>
    <row r="118" spans="2:5" s="151" customFormat="1" ht="19.95" customHeight="1" x14ac:dyDescent="0.25">
      <c r="B118" s="150"/>
      <c r="D118" s="204"/>
      <c r="E118" s="204"/>
    </row>
    <row r="119" spans="2:5" s="151" customFormat="1" ht="19.95" customHeight="1" x14ac:dyDescent="0.25">
      <c r="B119" s="150"/>
      <c r="D119" s="204"/>
      <c r="E119" s="204"/>
    </row>
    <row r="120" spans="2:5" s="151" customFormat="1" ht="19.95" customHeight="1" x14ac:dyDescent="0.25">
      <c r="B120" s="150"/>
      <c r="D120" s="204"/>
      <c r="E120" s="204"/>
    </row>
    <row r="121" spans="2:5" s="151" customFormat="1" ht="19.95" customHeight="1" x14ac:dyDescent="0.25">
      <c r="B121" s="150"/>
      <c r="D121" s="204"/>
      <c r="E121" s="204"/>
    </row>
    <row r="122" spans="2:5" s="151" customFormat="1" ht="19.95" customHeight="1" x14ac:dyDescent="0.25">
      <c r="B122" s="150"/>
      <c r="D122" s="204"/>
      <c r="E122" s="204"/>
    </row>
    <row r="123" spans="2:5" s="151" customFormat="1" ht="19.95" customHeight="1" x14ac:dyDescent="0.25">
      <c r="B123" s="150"/>
      <c r="D123" s="204"/>
      <c r="E123" s="204"/>
    </row>
    <row r="124" spans="2:5" s="151" customFormat="1" ht="19.95" customHeight="1" x14ac:dyDescent="0.25">
      <c r="B124" s="150"/>
      <c r="D124" s="204"/>
      <c r="E124" s="204"/>
    </row>
    <row r="125" spans="2:5" s="151" customFormat="1" ht="19.95" customHeight="1" x14ac:dyDescent="0.25">
      <c r="B125" s="150"/>
      <c r="D125" s="204"/>
      <c r="E125" s="204"/>
    </row>
    <row r="126" spans="2:5" s="151" customFormat="1" ht="19.95" customHeight="1" x14ac:dyDescent="0.25">
      <c r="B126" s="150"/>
      <c r="D126" s="204"/>
      <c r="E126" s="204"/>
    </row>
    <row r="127" spans="2:5" s="151" customFormat="1" ht="19.95" customHeight="1" x14ac:dyDescent="0.25">
      <c r="B127" s="150"/>
      <c r="D127" s="204"/>
      <c r="E127" s="204"/>
    </row>
    <row r="128" spans="2:5" s="151" customFormat="1" ht="19.95" customHeight="1" x14ac:dyDescent="0.25">
      <c r="B128" s="150"/>
      <c r="D128" s="204"/>
      <c r="E128" s="204"/>
    </row>
    <row r="129" spans="2:5" s="151" customFormat="1" ht="19.95" customHeight="1" x14ac:dyDescent="0.25">
      <c r="B129" s="150"/>
      <c r="D129" s="204"/>
      <c r="E129" s="204"/>
    </row>
    <row r="130" spans="2:5" s="151" customFormat="1" ht="19.95" customHeight="1" x14ac:dyDescent="0.25">
      <c r="B130" s="150"/>
      <c r="D130" s="204"/>
      <c r="E130" s="204"/>
    </row>
    <row r="131" spans="2:5" s="151" customFormat="1" ht="19.95" customHeight="1" x14ac:dyDescent="0.25">
      <c r="B131" s="150"/>
      <c r="D131" s="204"/>
      <c r="E131" s="204"/>
    </row>
    <row r="132" spans="2:5" s="151" customFormat="1" ht="19.95" customHeight="1" x14ac:dyDescent="0.25">
      <c r="B132" s="150"/>
      <c r="D132" s="204"/>
      <c r="E132" s="204"/>
    </row>
    <row r="133" spans="2:5" s="151" customFormat="1" ht="19.95" customHeight="1" x14ac:dyDescent="0.25">
      <c r="B133" s="150"/>
      <c r="D133" s="204"/>
      <c r="E133" s="204"/>
    </row>
    <row r="134" spans="2:5" s="151" customFormat="1" ht="19.95" customHeight="1" x14ac:dyDescent="0.25">
      <c r="B134" s="150"/>
      <c r="D134" s="204"/>
      <c r="E134" s="204"/>
    </row>
    <row r="135" spans="2:5" s="151" customFormat="1" ht="19.95" customHeight="1" x14ac:dyDescent="0.25">
      <c r="B135" s="150"/>
      <c r="D135" s="204"/>
      <c r="E135" s="204"/>
    </row>
    <row r="136" spans="2:5" s="151" customFormat="1" ht="19.95" customHeight="1" x14ac:dyDescent="0.25">
      <c r="B136" s="150"/>
      <c r="D136" s="204"/>
      <c r="E136" s="204"/>
    </row>
    <row r="137" spans="2:5" s="151" customFormat="1" ht="19.95" customHeight="1" x14ac:dyDescent="0.25">
      <c r="B137" s="150"/>
      <c r="D137" s="204"/>
      <c r="E137" s="204"/>
    </row>
    <row r="138" spans="2:5" s="151" customFormat="1" ht="19.95" customHeight="1" x14ac:dyDescent="0.25">
      <c r="B138" s="150"/>
      <c r="D138" s="204"/>
      <c r="E138" s="204"/>
    </row>
    <row r="139" spans="2:5" s="151" customFormat="1" ht="19.95" customHeight="1" x14ac:dyDescent="0.25">
      <c r="B139" s="150"/>
      <c r="D139" s="204"/>
      <c r="E139" s="204"/>
    </row>
    <row r="140" spans="2:5" s="151" customFormat="1" ht="19.95" customHeight="1" x14ac:dyDescent="0.25">
      <c r="B140" s="150"/>
      <c r="D140" s="204"/>
      <c r="E140" s="204"/>
    </row>
    <row r="141" spans="2:5" s="151" customFormat="1" ht="19.95" customHeight="1" x14ac:dyDescent="0.25">
      <c r="B141" s="150"/>
      <c r="D141" s="204"/>
      <c r="E141" s="204"/>
    </row>
    <row r="142" spans="2:5" s="151" customFormat="1" ht="19.95" customHeight="1" x14ac:dyDescent="0.25">
      <c r="B142" s="150"/>
      <c r="D142" s="204"/>
      <c r="E142" s="204"/>
    </row>
    <row r="143" spans="2:5" s="151" customFormat="1" ht="19.95" customHeight="1" x14ac:dyDescent="0.25">
      <c r="B143" s="150"/>
      <c r="D143" s="204"/>
      <c r="E143" s="204"/>
    </row>
    <row r="144" spans="2:5" s="151" customFormat="1" ht="19.95" customHeight="1" x14ac:dyDescent="0.25">
      <c r="B144" s="150"/>
      <c r="D144" s="204"/>
      <c r="E144" s="204"/>
    </row>
    <row r="145" spans="2:5" s="151" customFormat="1" ht="19.95" customHeight="1" x14ac:dyDescent="0.25">
      <c r="B145" s="150"/>
      <c r="D145" s="204"/>
      <c r="E145" s="204"/>
    </row>
    <row r="146" spans="2:5" s="151" customFormat="1" ht="19.95" customHeight="1" x14ac:dyDescent="0.25">
      <c r="B146" s="150"/>
      <c r="D146" s="204"/>
      <c r="E146" s="204"/>
    </row>
    <row r="147" spans="2:5" s="151" customFormat="1" ht="19.95" customHeight="1" x14ac:dyDescent="0.25">
      <c r="B147" s="150"/>
      <c r="D147" s="204"/>
      <c r="E147" s="204"/>
    </row>
    <row r="148" spans="2:5" s="151" customFormat="1" ht="19.95" customHeight="1" x14ac:dyDescent="0.25">
      <c r="B148" s="150"/>
      <c r="D148" s="204"/>
      <c r="E148" s="204"/>
    </row>
    <row r="149" spans="2:5" s="151" customFormat="1" ht="19.95" customHeight="1" x14ac:dyDescent="0.25">
      <c r="B149" s="150"/>
      <c r="D149" s="204"/>
      <c r="E149" s="204"/>
    </row>
    <row r="150" spans="2:5" s="151" customFormat="1" ht="19.95" customHeight="1" x14ac:dyDescent="0.25">
      <c r="B150" s="150"/>
      <c r="D150" s="204"/>
      <c r="E150" s="204"/>
    </row>
    <row r="151" spans="2:5" s="151" customFormat="1" ht="19.95" customHeight="1" x14ac:dyDescent="0.25">
      <c r="B151" s="150"/>
      <c r="D151" s="204"/>
      <c r="E151" s="204"/>
    </row>
    <row r="152" spans="2:5" s="151" customFormat="1" ht="19.95" customHeight="1" x14ac:dyDescent="0.25">
      <c r="B152" s="150"/>
      <c r="D152" s="204"/>
      <c r="E152" s="204"/>
    </row>
    <row r="153" spans="2:5" s="151" customFormat="1" ht="19.95" customHeight="1" x14ac:dyDescent="0.25">
      <c r="B153" s="150"/>
      <c r="D153" s="204"/>
      <c r="E153" s="204"/>
    </row>
    <row r="154" spans="2:5" s="151" customFormat="1" ht="19.95" customHeight="1" x14ac:dyDescent="0.25">
      <c r="B154" s="150"/>
      <c r="D154" s="204"/>
      <c r="E154" s="204"/>
    </row>
    <row r="155" spans="2:5" s="151" customFormat="1" ht="19.95" customHeight="1" x14ac:dyDescent="0.25">
      <c r="B155" s="150"/>
      <c r="D155" s="204"/>
      <c r="E155" s="204"/>
    </row>
    <row r="156" spans="2:5" s="151" customFormat="1" ht="19.95" customHeight="1" x14ac:dyDescent="0.25">
      <c r="B156" s="150"/>
      <c r="D156" s="204"/>
      <c r="E156" s="204"/>
    </row>
    <row r="157" spans="2:5" s="151" customFormat="1" ht="19.95" customHeight="1" x14ac:dyDescent="0.25">
      <c r="B157" s="150"/>
      <c r="D157" s="204"/>
      <c r="E157" s="204"/>
    </row>
    <row r="158" spans="2:5" s="151" customFormat="1" ht="19.95" customHeight="1" x14ac:dyDescent="0.25">
      <c r="B158" s="150"/>
      <c r="D158" s="204"/>
      <c r="E158" s="204"/>
    </row>
    <row r="159" spans="2:5" s="151" customFormat="1" ht="19.95" customHeight="1" x14ac:dyDescent="0.25">
      <c r="B159" s="150"/>
      <c r="D159" s="204"/>
      <c r="E159" s="204"/>
    </row>
    <row r="160" spans="2:5" s="151" customFormat="1" ht="19.95" customHeight="1" x14ac:dyDescent="0.25">
      <c r="B160" s="150"/>
      <c r="D160" s="204"/>
      <c r="E160" s="204"/>
    </row>
  </sheetData>
  <sheetProtection algorithmName="SHA-512" hashValue="sudIIzBBJb11RyO2bW790vNzydOsYKLn41OhcEa6U+YcAvI1yfsN2MDjI5jzkNTkmGn1+AFAZ4+v3xIzZXaOnw==" saltValue="pBEL4o5ZIk8iVlxdGjkN5w==" spinCount="100000" sheet="1" objects="1" scenarios="1" formatColumns="0" formatRows="0"/>
  <phoneticPr fontId="14" type="noConversion"/>
  <pageMargins left="0.31496062992125984" right="0.31496062992125984" top="0.74803149606299213" bottom="0.74803149606299213" header="0.31496062992125984" footer="0.31496062992125984"/>
  <pageSetup paperSize="9" scale="80" orientation="portrait" r:id="rId1"/>
  <headerFooter>
    <oddHeader xml:space="preserve">&amp;R&amp;"Arial,Bold"&amp;12 </oddHeader>
    <oddFooter>&amp;L&amp;F/
&amp;A&amp;RPage No.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14"/>
  <sheetViews>
    <sheetView view="pageBreakPreview" topLeftCell="A17" zoomScaleNormal="100" zoomScaleSheetLayoutView="100" workbookViewId="0">
      <selection activeCell="H23" sqref="H23"/>
    </sheetView>
  </sheetViews>
  <sheetFormatPr defaultRowHeight="14.4" x14ac:dyDescent="0.3"/>
  <cols>
    <col min="1" max="1" width="9.88671875" style="1" customWidth="1"/>
    <col min="2" max="2" width="13.109375" style="1" customWidth="1"/>
    <col min="3" max="3" width="5" style="1" customWidth="1"/>
    <col min="4" max="4" width="50.6640625" style="1" customWidth="1"/>
    <col min="5" max="5" width="12.33203125" style="1" customWidth="1"/>
    <col min="6" max="6" width="14.33203125" style="1" customWidth="1"/>
    <col min="7" max="7" width="10.44140625" style="1" bestFit="1" customWidth="1"/>
    <col min="8" max="8" width="17" style="1" customWidth="1"/>
    <col min="9" max="9" width="16" style="2" bestFit="1" customWidth="1"/>
    <col min="10" max="10" width="12.88671875" style="1" bestFit="1" customWidth="1"/>
    <col min="11" max="256" width="8.88671875" style="1"/>
    <col min="257" max="257" width="10.109375" style="1" bestFit="1" customWidth="1"/>
    <col min="258" max="258" width="13.109375" style="1" customWidth="1"/>
    <col min="259" max="259" width="5" style="1" customWidth="1"/>
    <col min="260" max="260" width="50.6640625" style="1" customWidth="1"/>
    <col min="261" max="261" width="12.33203125" style="1" customWidth="1"/>
    <col min="262" max="262" width="12.5546875" style="1" customWidth="1"/>
    <col min="263" max="263" width="8.88671875" style="1"/>
    <col min="264" max="264" width="12.5546875" style="1" customWidth="1"/>
    <col min="265" max="265" width="16" style="1" bestFit="1" customWidth="1"/>
    <col min="266" max="266" width="12.88671875" style="1" bestFit="1" customWidth="1"/>
    <col min="267" max="512" width="8.88671875" style="1"/>
    <col min="513" max="513" width="10.109375" style="1" bestFit="1" customWidth="1"/>
    <col min="514" max="514" width="13.109375" style="1" customWidth="1"/>
    <col min="515" max="515" width="5" style="1" customWidth="1"/>
    <col min="516" max="516" width="50.6640625" style="1" customWidth="1"/>
    <col min="517" max="517" width="12.33203125" style="1" customWidth="1"/>
    <col min="518" max="518" width="12.5546875" style="1" customWidth="1"/>
    <col min="519" max="519" width="8.88671875" style="1"/>
    <col min="520" max="520" width="12.5546875" style="1" customWidth="1"/>
    <col min="521" max="521" width="16" style="1" bestFit="1" customWidth="1"/>
    <col min="522" max="522" width="12.88671875" style="1" bestFit="1" customWidth="1"/>
    <col min="523" max="768" width="8.88671875" style="1"/>
    <col min="769" max="769" width="10.109375" style="1" bestFit="1" customWidth="1"/>
    <col min="770" max="770" width="13.109375" style="1" customWidth="1"/>
    <col min="771" max="771" width="5" style="1" customWidth="1"/>
    <col min="772" max="772" width="50.6640625" style="1" customWidth="1"/>
    <col min="773" max="773" width="12.33203125" style="1" customWidth="1"/>
    <col min="774" max="774" width="12.5546875" style="1" customWidth="1"/>
    <col min="775" max="775" width="8.88671875" style="1"/>
    <col min="776" max="776" width="12.5546875" style="1" customWidth="1"/>
    <col min="777" max="777" width="16" style="1" bestFit="1" customWidth="1"/>
    <col min="778" max="778" width="12.88671875" style="1" bestFit="1" customWidth="1"/>
    <col min="779" max="1024" width="8.88671875" style="1"/>
    <col min="1025" max="1025" width="10.109375" style="1" bestFit="1" customWidth="1"/>
    <col min="1026" max="1026" width="13.109375" style="1" customWidth="1"/>
    <col min="1027" max="1027" width="5" style="1" customWidth="1"/>
    <col min="1028" max="1028" width="50.6640625" style="1" customWidth="1"/>
    <col min="1029" max="1029" width="12.33203125" style="1" customWidth="1"/>
    <col min="1030" max="1030" width="12.5546875" style="1" customWidth="1"/>
    <col min="1031" max="1031" width="8.88671875" style="1"/>
    <col min="1032" max="1032" width="12.5546875" style="1" customWidth="1"/>
    <col min="1033" max="1033" width="16" style="1" bestFit="1" customWidth="1"/>
    <col min="1034" max="1034" width="12.88671875" style="1" bestFit="1" customWidth="1"/>
    <col min="1035" max="1280" width="8.88671875" style="1"/>
    <col min="1281" max="1281" width="10.109375" style="1" bestFit="1" customWidth="1"/>
    <col min="1282" max="1282" width="13.109375" style="1" customWidth="1"/>
    <col min="1283" max="1283" width="5" style="1" customWidth="1"/>
    <col min="1284" max="1284" width="50.6640625" style="1" customWidth="1"/>
    <col min="1285" max="1285" width="12.33203125" style="1" customWidth="1"/>
    <col min="1286" max="1286" width="12.5546875" style="1" customWidth="1"/>
    <col min="1287" max="1287" width="8.88671875" style="1"/>
    <col min="1288" max="1288" width="12.5546875" style="1" customWidth="1"/>
    <col min="1289" max="1289" width="16" style="1" bestFit="1" customWidth="1"/>
    <col min="1290" max="1290" width="12.88671875" style="1" bestFit="1" customWidth="1"/>
    <col min="1291" max="1536" width="8.88671875" style="1"/>
    <col min="1537" max="1537" width="10.109375" style="1" bestFit="1" customWidth="1"/>
    <col min="1538" max="1538" width="13.109375" style="1" customWidth="1"/>
    <col min="1539" max="1539" width="5" style="1" customWidth="1"/>
    <col min="1540" max="1540" width="50.6640625" style="1" customWidth="1"/>
    <col min="1541" max="1541" width="12.33203125" style="1" customWidth="1"/>
    <col min="1542" max="1542" width="12.5546875" style="1" customWidth="1"/>
    <col min="1543" max="1543" width="8.88671875" style="1"/>
    <col min="1544" max="1544" width="12.5546875" style="1" customWidth="1"/>
    <col min="1545" max="1545" width="16" style="1" bestFit="1" customWidth="1"/>
    <col min="1546" max="1546" width="12.88671875" style="1" bestFit="1" customWidth="1"/>
    <col min="1547" max="1792" width="8.88671875" style="1"/>
    <col min="1793" max="1793" width="10.109375" style="1" bestFit="1" customWidth="1"/>
    <col min="1794" max="1794" width="13.109375" style="1" customWidth="1"/>
    <col min="1795" max="1795" width="5" style="1" customWidth="1"/>
    <col min="1796" max="1796" width="50.6640625" style="1" customWidth="1"/>
    <col min="1797" max="1797" width="12.33203125" style="1" customWidth="1"/>
    <col min="1798" max="1798" width="12.5546875" style="1" customWidth="1"/>
    <col min="1799" max="1799" width="8.88671875" style="1"/>
    <col min="1800" max="1800" width="12.5546875" style="1" customWidth="1"/>
    <col min="1801" max="1801" width="16" style="1" bestFit="1" customWidth="1"/>
    <col min="1802" max="1802" width="12.88671875" style="1" bestFit="1" customWidth="1"/>
    <col min="1803" max="2048" width="8.88671875" style="1"/>
    <col min="2049" max="2049" width="10.109375" style="1" bestFit="1" customWidth="1"/>
    <col min="2050" max="2050" width="13.109375" style="1" customWidth="1"/>
    <col min="2051" max="2051" width="5" style="1" customWidth="1"/>
    <col min="2052" max="2052" width="50.6640625" style="1" customWidth="1"/>
    <col min="2053" max="2053" width="12.33203125" style="1" customWidth="1"/>
    <col min="2054" max="2054" width="12.5546875" style="1" customWidth="1"/>
    <col min="2055" max="2055" width="8.88671875" style="1"/>
    <col min="2056" max="2056" width="12.5546875" style="1" customWidth="1"/>
    <col min="2057" max="2057" width="16" style="1" bestFit="1" customWidth="1"/>
    <col min="2058" max="2058" width="12.88671875" style="1" bestFit="1" customWidth="1"/>
    <col min="2059" max="2304" width="8.88671875" style="1"/>
    <col min="2305" max="2305" width="10.109375" style="1" bestFit="1" customWidth="1"/>
    <col min="2306" max="2306" width="13.109375" style="1" customWidth="1"/>
    <col min="2307" max="2307" width="5" style="1" customWidth="1"/>
    <col min="2308" max="2308" width="50.6640625" style="1" customWidth="1"/>
    <col min="2309" max="2309" width="12.33203125" style="1" customWidth="1"/>
    <col min="2310" max="2310" width="12.5546875" style="1" customWidth="1"/>
    <col min="2311" max="2311" width="8.88671875" style="1"/>
    <col min="2312" max="2312" width="12.5546875" style="1" customWidth="1"/>
    <col min="2313" max="2313" width="16" style="1" bestFit="1" customWidth="1"/>
    <col min="2314" max="2314" width="12.88671875" style="1" bestFit="1" customWidth="1"/>
    <col min="2315" max="2560" width="8.88671875" style="1"/>
    <col min="2561" max="2561" width="10.109375" style="1" bestFit="1" customWidth="1"/>
    <col min="2562" max="2562" width="13.109375" style="1" customWidth="1"/>
    <col min="2563" max="2563" width="5" style="1" customWidth="1"/>
    <col min="2564" max="2564" width="50.6640625" style="1" customWidth="1"/>
    <col min="2565" max="2565" width="12.33203125" style="1" customWidth="1"/>
    <col min="2566" max="2566" width="12.5546875" style="1" customWidth="1"/>
    <col min="2567" max="2567" width="8.88671875" style="1"/>
    <col min="2568" max="2568" width="12.5546875" style="1" customWidth="1"/>
    <col min="2569" max="2569" width="16" style="1" bestFit="1" customWidth="1"/>
    <col min="2570" max="2570" width="12.88671875" style="1" bestFit="1" customWidth="1"/>
    <col min="2571" max="2816" width="8.88671875" style="1"/>
    <col min="2817" max="2817" width="10.109375" style="1" bestFit="1" customWidth="1"/>
    <col min="2818" max="2818" width="13.109375" style="1" customWidth="1"/>
    <col min="2819" max="2819" width="5" style="1" customWidth="1"/>
    <col min="2820" max="2820" width="50.6640625" style="1" customWidth="1"/>
    <col min="2821" max="2821" width="12.33203125" style="1" customWidth="1"/>
    <col min="2822" max="2822" width="12.5546875" style="1" customWidth="1"/>
    <col min="2823" max="2823" width="8.88671875" style="1"/>
    <col min="2824" max="2824" width="12.5546875" style="1" customWidth="1"/>
    <col min="2825" max="2825" width="16" style="1" bestFit="1" customWidth="1"/>
    <col min="2826" max="2826" width="12.88671875" style="1" bestFit="1" customWidth="1"/>
    <col min="2827" max="3072" width="8.88671875" style="1"/>
    <col min="3073" max="3073" width="10.109375" style="1" bestFit="1" customWidth="1"/>
    <col min="3074" max="3074" width="13.109375" style="1" customWidth="1"/>
    <col min="3075" max="3075" width="5" style="1" customWidth="1"/>
    <col min="3076" max="3076" width="50.6640625" style="1" customWidth="1"/>
    <col min="3077" max="3077" width="12.33203125" style="1" customWidth="1"/>
    <col min="3078" max="3078" width="12.5546875" style="1" customWidth="1"/>
    <col min="3079" max="3079" width="8.88671875" style="1"/>
    <col min="3080" max="3080" width="12.5546875" style="1" customWidth="1"/>
    <col min="3081" max="3081" width="16" style="1" bestFit="1" customWidth="1"/>
    <col min="3082" max="3082" width="12.88671875" style="1" bestFit="1" customWidth="1"/>
    <col min="3083" max="3328" width="8.88671875" style="1"/>
    <col min="3329" max="3329" width="10.109375" style="1" bestFit="1" customWidth="1"/>
    <col min="3330" max="3330" width="13.109375" style="1" customWidth="1"/>
    <col min="3331" max="3331" width="5" style="1" customWidth="1"/>
    <col min="3332" max="3332" width="50.6640625" style="1" customWidth="1"/>
    <col min="3333" max="3333" width="12.33203125" style="1" customWidth="1"/>
    <col min="3334" max="3334" width="12.5546875" style="1" customWidth="1"/>
    <col min="3335" max="3335" width="8.88671875" style="1"/>
    <col min="3336" max="3336" width="12.5546875" style="1" customWidth="1"/>
    <col min="3337" max="3337" width="16" style="1" bestFit="1" customWidth="1"/>
    <col min="3338" max="3338" width="12.88671875" style="1" bestFit="1" customWidth="1"/>
    <col min="3339" max="3584" width="8.88671875" style="1"/>
    <col min="3585" max="3585" width="10.109375" style="1" bestFit="1" customWidth="1"/>
    <col min="3586" max="3586" width="13.109375" style="1" customWidth="1"/>
    <col min="3587" max="3587" width="5" style="1" customWidth="1"/>
    <col min="3588" max="3588" width="50.6640625" style="1" customWidth="1"/>
    <col min="3589" max="3589" width="12.33203125" style="1" customWidth="1"/>
    <col min="3590" max="3590" width="12.5546875" style="1" customWidth="1"/>
    <col min="3591" max="3591" width="8.88671875" style="1"/>
    <col min="3592" max="3592" width="12.5546875" style="1" customWidth="1"/>
    <col min="3593" max="3593" width="16" style="1" bestFit="1" customWidth="1"/>
    <col min="3594" max="3594" width="12.88671875" style="1" bestFit="1" customWidth="1"/>
    <col min="3595" max="3840" width="8.88671875" style="1"/>
    <col min="3841" max="3841" width="10.109375" style="1" bestFit="1" customWidth="1"/>
    <col min="3842" max="3842" width="13.109375" style="1" customWidth="1"/>
    <col min="3843" max="3843" width="5" style="1" customWidth="1"/>
    <col min="3844" max="3844" width="50.6640625" style="1" customWidth="1"/>
    <col min="3845" max="3845" width="12.33203125" style="1" customWidth="1"/>
    <col min="3846" max="3846" width="12.5546875" style="1" customWidth="1"/>
    <col min="3847" max="3847" width="8.88671875" style="1"/>
    <col min="3848" max="3848" width="12.5546875" style="1" customWidth="1"/>
    <col min="3849" max="3849" width="16" style="1" bestFit="1" customWidth="1"/>
    <col min="3850" max="3850" width="12.88671875" style="1" bestFit="1" customWidth="1"/>
    <col min="3851" max="4096" width="8.88671875" style="1"/>
    <col min="4097" max="4097" width="10.109375" style="1" bestFit="1" customWidth="1"/>
    <col min="4098" max="4098" width="13.109375" style="1" customWidth="1"/>
    <col min="4099" max="4099" width="5" style="1" customWidth="1"/>
    <col min="4100" max="4100" width="50.6640625" style="1" customWidth="1"/>
    <col min="4101" max="4101" width="12.33203125" style="1" customWidth="1"/>
    <col min="4102" max="4102" width="12.5546875" style="1" customWidth="1"/>
    <col min="4103" max="4103" width="8.88671875" style="1"/>
    <col min="4104" max="4104" width="12.5546875" style="1" customWidth="1"/>
    <col min="4105" max="4105" width="16" style="1" bestFit="1" customWidth="1"/>
    <col min="4106" max="4106" width="12.88671875" style="1" bestFit="1" customWidth="1"/>
    <col min="4107" max="4352" width="8.88671875" style="1"/>
    <col min="4353" max="4353" width="10.109375" style="1" bestFit="1" customWidth="1"/>
    <col min="4354" max="4354" width="13.109375" style="1" customWidth="1"/>
    <col min="4355" max="4355" width="5" style="1" customWidth="1"/>
    <col min="4356" max="4356" width="50.6640625" style="1" customWidth="1"/>
    <col min="4357" max="4357" width="12.33203125" style="1" customWidth="1"/>
    <col min="4358" max="4358" width="12.5546875" style="1" customWidth="1"/>
    <col min="4359" max="4359" width="8.88671875" style="1"/>
    <col min="4360" max="4360" width="12.5546875" style="1" customWidth="1"/>
    <col min="4361" max="4361" width="16" style="1" bestFit="1" customWidth="1"/>
    <col min="4362" max="4362" width="12.88671875" style="1" bestFit="1" customWidth="1"/>
    <col min="4363" max="4608" width="8.88671875" style="1"/>
    <col min="4609" max="4609" width="10.109375" style="1" bestFit="1" customWidth="1"/>
    <col min="4610" max="4610" width="13.109375" style="1" customWidth="1"/>
    <col min="4611" max="4611" width="5" style="1" customWidth="1"/>
    <col min="4612" max="4612" width="50.6640625" style="1" customWidth="1"/>
    <col min="4613" max="4613" width="12.33203125" style="1" customWidth="1"/>
    <col min="4614" max="4614" width="12.5546875" style="1" customWidth="1"/>
    <col min="4615" max="4615" width="8.88671875" style="1"/>
    <col min="4616" max="4616" width="12.5546875" style="1" customWidth="1"/>
    <col min="4617" max="4617" width="16" style="1" bestFit="1" customWidth="1"/>
    <col min="4618" max="4618" width="12.88671875" style="1" bestFit="1" customWidth="1"/>
    <col min="4619" max="4864" width="8.88671875" style="1"/>
    <col min="4865" max="4865" width="10.109375" style="1" bestFit="1" customWidth="1"/>
    <col min="4866" max="4866" width="13.109375" style="1" customWidth="1"/>
    <col min="4867" max="4867" width="5" style="1" customWidth="1"/>
    <col min="4868" max="4868" width="50.6640625" style="1" customWidth="1"/>
    <col min="4869" max="4869" width="12.33203125" style="1" customWidth="1"/>
    <col min="4870" max="4870" width="12.5546875" style="1" customWidth="1"/>
    <col min="4871" max="4871" width="8.88671875" style="1"/>
    <col min="4872" max="4872" width="12.5546875" style="1" customWidth="1"/>
    <col min="4873" max="4873" width="16" style="1" bestFit="1" customWidth="1"/>
    <col min="4874" max="4874" width="12.88671875" style="1" bestFit="1" customWidth="1"/>
    <col min="4875" max="5120" width="8.88671875" style="1"/>
    <col min="5121" max="5121" width="10.109375" style="1" bestFit="1" customWidth="1"/>
    <col min="5122" max="5122" width="13.109375" style="1" customWidth="1"/>
    <col min="5123" max="5123" width="5" style="1" customWidth="1"/>
    <col min="5124" max="5124" width="50.6640625" style="1" customWidth="1"/>
    <col min="5125" max="5125" width="12.33203125" style="1" customWidth="1"/>
    <col min="5126" max="5126" width="12.5546875" style="1" customWidth="1"/>
    <col min="5127" max="5127" width="8.88671875" style="1"/>
    <col min="5128" max="5128" width="12.5546875" style="1" customWidth="1"/>
    <col min="5129" max="5129" width="16" style="1" bestFit="1" customWidth="1"/>
    <col min="5130" max="5130" width="12.88671875" style="1" bestFit="1" customWidth="1"/>
    <col min="5131" max="5376" width="8.88671875" style="1"/>
    <col min="5377" max="5377" width="10.109375" style="1" bestFit="1" customWidth="1"/>
    <col min="5378" max="5378" width="13.109375" style="1" customWidth="1"/>
    <col min="5379" max="5379" width="5" style="1" customWidth="1"/>
    <col min="5380" max="5380" width="50.6640625" style="1" customWidth="1"/>
    <col min="5381" max="5381" width="12.33203125" style="1" customWidth="1"/>
    <col min="5382" max="5382" width="12.5546875" style="1" customWidth="1"/>
    <col min="5383" max="5383" width="8.88671875" style="1"/>
    <col min="5384" max="5384" width="12.5546875" style="1" customWidth="1"/>
    <col min="5385" max="5385" width="16" style="1" bestFit="1" customWidth="1"/>
    <col min="5386" max="5386" width="12.88671875" style="1" bestFit="1" customWidth="1"/>
    <col min="5387" max="5632" width="8.88671875" style="1"/>
    <col min="5633" max="5633" width="10.109375" style="1" bestFit="1" customWidth="1"/>
    <col min="5634" max="5634" width="13.109375" style="1" customWidth="1"/>
    <col min="5635" max="5635" width="5" style="1" customWidth="1"/>
    <col min="5636" max="5636" width="50.6640625" style="1" customWidth="1"/>
    <col min="5637" max="5637" width="12.33203125" style="1" customWidth="1"/>
    <col min="5638" max="5638" width="12.5546875" style="1" customWidth="1"/>
    <col min="5639" max="5639" width="8.88671875" style="1"/>
    <col min="5640" max="5640" width="12.5546875" style="1" customWidth="1"/>
    <col min="5641" max="5641" width="16" style="1" bestFit="1" customWidth="1"/>
    <col min="5642" max="5642" width="12.88671875" style="1" bestFit="1" customWidth="1"/>
    <col min="5643" max="5888" width="8.88671875" style="1"/>
    <col min="5889" max="5889" width="10.109375" style="1" bestFit="1" customWidth="1"/>
    <col min="5890" max="5890" width="13.109375" style="1" customWidth="1"/>
    <col min="5891" max="5891" width="5" style="1" customWidth="1"/>
    <col min="5892" max="5892" width="50.6640625" style="1" customWidth="1"/>
    <col min="5893" max="5893" width="12.33203125" style="1" customWidth="1"/>
    <col min="5894" max="5894" width="12.5546875" style="1" customWidth="1"/>
    <col min="5895" max="5895" width="8.88671875" style="1"/>
    <col min="5896" max="5896" width="12.5546875" style="1" customWidth="1"/>
    <col min="5897" max="5897" width="16" style="1" bestFit="1" customWidth="1"/>
    <col min="5898" max="5898" width="12.88671875" style="1" bestFit="1" customWidth="1"/>
    <col min="5899" max="6144" width="8.88671875" style="1"/>
    <col min="6145" max="6145" width="10.109375" style="1" bestFit="1" customWidth="1"/>
    <col min="6146" max="6146" width="13.109375" style="1" customWidth="1"/>
    <col min="6147" max="6147" width="5" style="1" customWidth="1"/>
    <col min="6148" max="6148" width="50.6640625" style="1" customWidth="1"/>
    <col min="6149" max="6149" width="12.33203125" style="1" customWidth="1"/>
    <col min="6150" max="6150" width="12.5546875" style="1" customWidth="1"/>
    <col min="6151" max="6151" width="8.88671875" style="1"/>
    <col min="6152" max="6152" width="12.5546875" style="1" customWidth="1"/>
    <col min="6153" max="6153" width="16" style="1" bestFit="1" customWidth="1"/>
    <col min="6154" max="6154" width="12.88671875" style="1" bestFit="1" customWidth="1"/>
    <col min="6155" max="6400" width="8.88671875" style="1"/>
    <col min="6401" max="6401" width="10.109375" style="1" bestFit="1" customWidth="1"/>
    <col min="6402" max="6402" width="13.109375" style="1" customWidth="1"/>
    <col min="6403" max="6403" width="5" style="1" customWidth="1"/>
    <col min="6404" max="6404" width="50.6640625" style="1" customWidth="1"/>
    <col min="6405" max="6405" width="12.33203125" style="1" customWidth="1"/>
    <col min="6406" max="6406" width="12.5546875" style="1" customWidth="1"/>
    <col min="6407" max="6407" width="8.88671875" style="1"/>
    <col min="6408" max="6408" width="12.5546875" style="1" customWidth="1"/>
    <col min="6409" max="6409" width="16" style="1" bestFit="1" customWidth="1"/>
    <col min="6410" max="6410" width="12.88671875" style="1" bestFit="1" customWidth="1"/>
    <col min="6411" max="6656" width="8.88671875" style="1"/>
    <col min="6657" max="6657" width="10.109375" style="1" bestFit="1" customWidth="1"/>
    <col min="6658" max="6658" width="13.109375" style="1" customWidth="1"/>
    <col min="6659" max="6659" width="5" style="1" customWidth="1"/>
    <col min="6660" max="6660" width="50.6640625" style="1" customWidth="1"/>
    <col min="6661" max="6661" width="12.33203125" style="1" customWidth="1"/>
    <col min="6662" max="6662" width="12.5546875" style="1" customWidth="1"/>
    <col min="6663" max="6663" width="8.88671875" style="1"/>
    <col min="6664" max="6664" width="12.5546875" style="1" customWidth="1"/>
    <col min="6665" max="6665" width="16" style="1" bestFit="1" customWidth="1"/>
    <col min="6666" max="6666" width="12.88671875" style="1" bestFit="1" customWidth="1"/>
    <col min="6667" max="6912" width="8.88671875" style="1"/>
    <col min="6913" max="6913" width="10.109375" style="1" bestFit="1" customWidth="1"/>
    <col min="6914" max="6914" width="13.109375" style="1" customWidth="1"/>
    <col min="6915" max="6915" width="5" style="1" customWidth="1"/>
    <col min="6916" max="6916" width="50.6640625" style="1" customWidth="1"/>
    <col min="6917" max="6917" width="12.33203125" style="1" customWidth="1"/>
    <col min="6918" max="6918" width="12.5546875" style="1" customWidth="1"/>
    <col min="6919" max="6919" width="8.88671875" style="1"/>
    <col min="6920" max="6920" width="12.5546875" style="1" customWidth="1"/>
    <col min="6921" max="6921" width="16" style="1" bestFit="1" customWidth="1"/>
    <col min="6922" max="6922" width="12.88671875" style="1" bestFit="1" customWidth="1"/>
    <col min="6923" max="7168" width="8.88671875" style="1"/>
    <col min="7169" max="7169" width="10.109375" style="1" bestFit="1" customWidth="1"/>
    <col min="7170" max="7170" width="13.109375" style="1" customWidth="1"/>
    <col min="7171" max="7171" width="5" style="1" customWidth="1"/>
    <col min="7172" max="7172" width="50.6640625" style="1" customWidth="1"/>
    <col min="7173" max="7173" width="12.33203125" style="1" customWidth="1"/>
    <col min="7174" max="7174" width="12.5546875" style="1" customWidth="1"/>
    <col min="7175" max="7175" width="8.88671875" style="1"/>
    <col min="7176" max="7176" width="12.5546875" style="1" customWidth="1"/>
    <col min="7177" max="7177" width="16" style="1" bestFit="1" customWidth="1"/>
    <col min="7178" max="7178" width="12.88671875" style="1" bestFit="1" customWidth="1"/>
    <col min="7179" max="7424" width="8.88671875" style="1"/>
    <col min="7425" max="7425" width="10.109375" style="1" bestFit="1" customWidth="1"/>
    <col min="7426" max="7426" width="13.109375" style="1" customWidth="1"/>
    <col min="7427" max="7427" width="5" style="1" customWidth="1"/>
    <col min="7428" max="7428" width="50.6640625" style="1" customWidth="1"/>
    <col min="7429" max="7429" width="12.33203125" style="1" customWidth="1"/>
    <col min="7430" max="7430" width="12.5546875" style="1" customWidth="1"/>
    <col min="7431" max="7431" width="8.88671875" style="1"/>
    <col min="7432" max="7432" width="12.5546875" style="1" customWidth="1"/>
    <col min="7433" max="7433" width="16" style="1" bestFit="1" customWidth="1"/>
    <col min="7434" max="7434" width="12.88671875" style="1" bestFit="1" customWidth="1"/>
    <col min="7435" max="7680" width="8.88671875" style="1"/>
    <col min="7681" max="7681" width="10.109375" style="1" bestFit="1" customWidth="1"/>
    <col min="7682" max="7682" width="13.109375" style="1" customWidth="1"/>
    <col min="7683" max="7683" width="5" style="1" customWidth="1"/>
    <col min="7684" max="7684" width="50.6640625" style="1" customWidth="1"/>
    <col min="7685" max="7685" width="12.33203125" style="1" customWidth="1"/>
    <col min="7686" max="7686" width="12.5546875" style="1" customWidth="1"/>
    <col min="7687" max="7687" width="8.88671875" style="1"/>
    <col min="7688" max="7688" width="12.5546875" style="1" customWidth="1"/>
    <col min="7689" max="7689" width="16" style="1" bestFit="1" customWidth="1"/>
    <col min="7690" max="7690" width="12.88671875" style="1" bestFit="1" customWidth="1"/>
    <col min="7691" max="7936" width="8.88671875" style="1"/>
    <col min="7937" max="7937" width="10.109375" style="1" bestFit="1" customWidth="1"/>
    <col min="7938" max="7938" width="13.109375" style="1" customWidth="1"/>
    <col min="7939" max="7939" width="5" style="1" customWidth="1"/>
    <col min="7940" max="7940" width="50.6640625" style="1" customWidth="1"/>
    <col min="7941" max="7941" width="12.33203125" style="1" customWidth="1"/>
    <col min="7942" max="7942" width="12.5546875" style="1" customWidth="1"/>
    <col min="7943" max="7943" width="8.88671875" style="1"/>
    <col min="7944" max="7944" width="12.5546875" style="1" customWidth="1"/>
    <col min="7945" max="7945" width="16" style="1" bestFit="1" customWidth="1"/>
    <col min="7946" max="7946" width="12.88671875" style="1" bestFit="1" customWidth="1"/>
    <col min="7947" max="8192" width="8.88671875" style="1"/>
    <col min="8193" max="8193" width="10.109375" style="1" bestFit="1" customWidth="1"/>
    <col min="8194" max="8194" width="13.109375" style="1" customWidth="1"/>
    <col min="8195" max="8195" width="5" style="1" customWidth="1"/>
    <col min="8196" max="8196" width="50.6640625" style="1" customWidth="1"/>
    <col min="8197" max="8197" width="12.33203125" style="1" customWidth="1"/>
    <col min="8198" max="8198" width="12.5546875" style="1" customWidth="1"/>
    <col min="8199" max="8199" width="8.88671875" style="1"/>
    <col min="8200" max="8200" width="12.5546875" style="1" customWidth="1"/>
    <col min="8201" max="8201" width="16" style="1" bestFit="1" customWidth="1"/>
    <col min="8202" max="8202" width="12.88671875" style="1" bestFit="1" customWidth="1"/>
    <col min="8203" max="8448" width="8.88671875" style="1"/>
    <col min="8449" max="8449" width="10.109375" style="1" bestFit="1" customWidth="1"/>
    <col min="8450" max="8450" width="13.109375" style="1" customWidth="1"/>
    <col min="8451" max="8451" width="5" style="1" customWidth="1"/>
    <col min="8452" max="8452" width="50.6640625" style="1" customWidth="1"/>
    <col min="8453" max="8453" width="12.33203125" style="1" customWidth="1"/>
    <col min="8454" max="8454" width="12.5546875" style="1" customWidth="1"/>
    <col min="8455" max="8455" width="8.88671875" style="1"/>
    <col min="8456" max="8456" width="12.5546875" style="1" customWidth="1"/>
    <col min="8457" max="8457" width="16" style="1" bestFit="1" customWidth="1"/>
    <col min="8458" max="8458" width="12.88671875" style="1" bestFit="1" customWidth="1"/>
    <col min="8459" max="8704" width="8.88671875" style="1"/>
    <col min="8705" max="8705" width="10.109375" style="1" bestFit="1" customWidth="1"/>
    <col min="8706" max="8706" width="13.109375" style="1" customWidth="1"/>
    <col min="8707" max="8707" width="5" style="1" customWidth="1"/>
    <col min="8708" max="8708" width="50.6640625" style="1" customWidth="1"/>
    <col min="8709" max="8709" width="12.33203125" style="1" customWidth="1"/>
    <col min="8710" max="8710" width="12.5546875" style="1" customWidth="1"/>
    <col min="8711" max="8711" width="8.88671875" style="1"/>
    <col min="8712" max="8712" width="12.5546875" style="1" customWidth="1"/>
    <col min="8713" max="8713" width="16" style="1" bestFit="1" customWidth="1"/>
    <col min="8714" max="8714" width="12.88671875" style="1" bestFit="1" customWidth="1"/>
    <col min="8715" max="8960" width="8.88671875" style="1"/>
    <col min="8961" max="8961" width="10.109375" style="1" bestFit="1" customWidth="1"/>
    <col min="8962" max="8962" width="13.109375" style="1" customWidth="1"/>
    <col min="8963" max="8963" width="5" style="1" customWidth="1"/>
    <col min="8964" max="8964" width="50.6640625" style="1" customWidth="1"/>
    <col min="8965" max="8965" width="12.33203125" style="1" customWidth="1"/>
    <col min="8966" max="8966" width="12.5546875" style="1" customWidth="1"/>
    <col min="8967" max="8967" width="8.88671875" style="1"/>
    <col min="8968" max="8968" width="12.5546875" style="1" customWidth="1"/>
    <col min="8969" max="8969" width="16" style="1" bestFit="1" customWidth="1"/>
    <col min="8970" max="8970" width="12.88671875" style="1" bestFit="1" customWidth="1"/>
    <col min="8971" max="9216" width="8.88671875" style="1"/>
    <col min="9217" max="9217" width="10.109375" style="1" bestFit="1" customWidth="1"/>
    <col min="9218" max="9218" width="13.109375" style="1" customWidth="1"/>
    <col min="9219" max="9219" width="5" style="1" customWidth="1"/>
    <col min="9220" max="9220" width="50.6640625" style="1" customWidth="1"/>
    <col min="9221" max="9221" width="12.33203125" style="1" customWidth="1"/>
    <col min="9222" max="9222" width="12.5546875" style="1" customWidth="1"/>
    <col min="9223" max="9223" width="8.88671875" style="1"/>
    <col min="9224" max="9224" width="12.5546875" style="1" customWidth="1"/>
    <col min="9225" max="9225" width="16" style="1" bestFit="1" customWidth="1"/>
    <col min="9226" max="9226" width="12.88671875" style="1" bestFit="1" customWidth="1"/>
    <col min="9227" max="9472" width="8.88671875" style="1"/>
    <col min="9473" max="9473" width="10.109375" style="1" bestFit="1" customWidth="1"/>
    <col min="9474" max="9474" width="13.109375" style="1" customWidth="1"/>
    <col min="9475" max="9475" width="5" style="1" customWidth="1"/>
    <col min="9476" max="9476" width="50.6640625" style="1" customWidth="1"/>
    <col min="9477" max="9477" width="12.33203125" style="1" customWidth="1"/>
    <col min="9478" max="9478" width="12.5546875" style="1" customWidth="1"/>
    <col min="9479" max="9479" width="8.88671875" style="1"/>
    <col min="9480" max="9480" width="12.5546875" style="1" customWidth="1"/>
    <col min="9481" max="9481" width="16" style="1" bestFit="1" customWidth="1"/>
    <col min="9482" max="9482" width="12.88671875" style="1" bestFit="1" customWidth="1"/>
    <col min="9483" max="9728" width="8.88671875" style="1"/>
    <col min="9729" max="9729" width="10.109375" style="1" bestFit="1" customWidth="1"/>
    <col min="9730" max="9730" width="13.109375" style="1" customWidth="1"/>
    <col min="9731" max="9731" width="5" style="1" customWidth="1"/>
    <col min="9732" max="9732" width="50.6640625" style="1" customWidth="1"/>
    <col min="9733" max="9733" width="12.33203125" style="1" customWidth="1"/>
    <col min="9734" max="9734" width="12.5546875" style="1" customWidth="1"/>
    <col min="9735" max="9735" width="8.88671875" style="1"/>
    <col min="9736" max="9736" width="12.5546875" style="1" customWidth="1"/>
    <col min="9737" max="9737" width="16" style="1" bestFit="1" customWidth="1"/>
    <col min="9738" max="9738" width="12.88671875" style="1" bestFit="1" customWidth="1"/>
    <col min="9739" max="9984" width="8.88671875" style="1"/>
    <col min="9985" max="9985" width="10.109375" style="1" bestFit="1" customWidth="1"/>
    <col min="9986" max="9986" width="13.109375" style="1" customWidth="1"/>
    <col min="9987" max="9987" width="5" style="1" customWidth="1"/>
    <col min="9988" max="9988" width="50.6640625" style="1" customWidth="1"/>
    <col min="9989" max="9989" width="12.33203125" style="1" customWidth="1"/>
    <col min="9990" max="9990" width="12.5546875" style="1" customWidth="1"/>
    <col min="9991" max="9991" width="8.88671875" style="1"/>
    <col min="9992" max="9992" width="12.5546875" style="1" customWidth="1"/>
    <col min="9993" max="9993" width="16" style="1" bestFit="1" customWidth="1"/>
    <col min="9994" max="9994" width="12.88671875" style="1" bestFit="1" customWidth="1"/>
    <col min="9995" max="10240" width="8.88671875" style="1"/>
    <col min="10241" max="10241" width="10.109375" style="1" bestFit="1" customWidth="1"/>
    <col min="10242" max="10242" width="13.109375" style="1" customWidth="1"/>
    <col min="10243" max="10243" width="5" style="1" customWidth="1"/>
    <col min="10244" max="10244" width="50.6640625" style="1" customWidth="1"/>
    <col min="10245" max="10245" width="12.33203125" style="1" customWidth="1"/>
    <col min="10246" max="10246" width="12.5546875" style="1" customWidth="1"/>
    <col min="10247" max="10247" width="8.88671875" style="1"/>
    <col min="10248" max="10248" width="12.5546875" style="1" customWidth="1"/>
    <col min="10249" max="10249" width="16" style="1" bestFit="1" customWidth="1"/>
    <col min="10250" max="10250" width="12.88671875" style="1" bestFit="1" customWidth="1"/>
    <col min="10251" max="10496" width="8.88671875" style="1"/>
    <col min="10497" max="10497" width="10.109375" style="1" bestFit="1" customWidth="1"/>
    <col min="10498" max="10498" width="13.109375" style="1" customWidth="1"/>
    <col min="10499" max="10499" width="5" style="1" customWidth="1"/>
    <col min="10500" max="10500" width="50.6640625" style="1" customWidth="1"/>
    <col min="10501" max="10501" width="12.33203125" style="1" customWidth="1"/>
    <col min="10502" max="10502" width="12.5546875" style="1" customWidth="1"/>
    <col min="10503" max="10503" width="8.88671875" style="1"/>
    <col min="10504" max="10504" width="12.5546875" style="1" customWidth="1"/>
    <col min="10505" max="10505" width="16" style="1" bestFit="1" customWidth="1"/>
    <col min="10506" max="10506" width="12.88671875" style="1" bestFit="1" customWidth="1"/>
    <col min="10507" max="10752" width="8.88671875" style="1"/>
    <col min="10753" max="10753" width="10.109375" style="1" bestFit="1" customWidth="1"/>
    <col min="10754" max="10754" width="13.109375" style="1" customWidth="1"/>
    <col min="10755" max="10755" width="5" style="1" customWidth="1"/>
    <col min="10756" max="10756" width="50.6640625" style="1" customWidth="1"/>
    <col min="10757" max="10757" width="12.33203125" style="1" customWidth="1"/>
    <col min="10758" max="10758" width="12.5546875" style="1" customWidth="1"/>
    <col min="10759" max="10759" width="8.88671875" style="1"/>
    <col min="10760" max="10760" width="12.5546875" style="1" customWidth="1"/>
    <col min="10761" max="10761" width="16" style="1" bestFit="1" customWidth="1"/>
    <col min="10762" max="10762" width="12.88671875" style="1" bestFit="1" customWidth="1"/>
    <col min="10763" max="11008" width="8.88671875" style="1"/>
    <col min="11009" max="11009" width="10.109375" style="1" bestFit="1" customWidth="1"/>
    <col min="11010" max="11010" width="13.109375" style="1" customWidth="1"/>
    <col min="11011" max="11011" width="5" style="1" customWidth="1"/>
    <col min="11012" max="11012" width="50.6640625" style="1" customWidth="1"/>
    <col min="11013" max="11013" width="12.33203125" style="1" customWidth="1"/>
    <col min="11014" max="11014" width="12.5546875" style="1" customWidth="1"/>
    <col min="11015" max="11015" width="8.88671875" style="1"/>
    <col min="11016" max="11016" width="12.5546875" style="1" customWidth="1"/>
    <col min="11017" max="11017" width="16" style="1" bestFit="1" customWidth="1"/>
    <col min="11018" max="11018" width="12.88671875" style="1" bestFit="1" customWidth="1"/>
    <col min="11019" max="11264" width="8.88671875" style="1"/>
    <col min="11265" max="11265" width="10.109375" style="1" bestFit="1" customWidth="1"/>
    <col min="11266" max="11266" width="13.109375" style="1" customWidth="1"/>
    <col min="11267" max="11267" width="5" style="1" customWidth="1"/>
    <col min="11268" max="11268" width="50.6640625" style="1" customWidth="1"/>
    <col min="11269" max="11269" width="12.33203125" style="1" customWidth="1"/>
    <col min="11270" max="11270" width="12.5546875" style="1" customWidth="1"/>
    <col min="11271" max="11271" width="8.88671875" style="1"/>
    <col min="11272" max="11272" width="12.5546875" style="1" customWidth="1"/>
    <col min="11273" max="11273" width="16" style="1" bestFit="1" customWidth="1"/>
    <col min="11274" max="11274" width="12.88671875" style="1" bestFit="1" customWidth="1"/>
    <col min="11275" max="11520" width="8.88671875" style="1"/>
    <col min="11521" max="11521" width="10.109375" style="1" bestFit="1" customWidth="1"/>
    <col min="11522" max="11522" width="13.109375" style="1" customWidth="1"/>
    <col min="11523" max="11523" width="5" style="1" customWidth="1"/>
    <col min="11524" max="11524" width="50.6640625" style="1" customWidth="1"/>
    <col min="11525" max="11525" width="12.33203125" style="1" customWidth="1"/>
    <col min="11526" max="11526" width="12.5546875" style="1" customWidth="1"/>
    <col min="11527" max="11527" width="8.88671875" style="1"/>
    <col min="11528" max="11528" width="12.5546875" style="1" customWidth="1"/>
    <col min="11529" max="11529" width="16" style="1" bestFit="1" customWidth="1"/>
    <col min="11530" max="11530" width="12.88671875" style="1" bestFit="1" customWidth="1"/>
    <col min="11531" max="11776" width="8.88671875" style="1"/>
    <col min="11777" max="11777" width="10.109375" style="1" bestFit="1" customWidth="1"/>
    <col min="11778" max="11778" width="13.109375" style="1" customWidth="1"/>
    <col min="11779" max="11779" width="5" style="1" customWidth="1"/>
    <col min="11780" max="11780" width="50.6640625" style="1" customWidth="1"/>
    <col min="11781" max="11781" width="12.33203125" style="1" customWidth="1"/>
    <col min="11782" max="11782" width="12.5546875" style="1" customWidth="1"/>
    <col min="11783" max="11783" width="8.88671875" style="1"/>
    <col min="11784" max="11784" width="12.5546875" style="1" customWidth="1"/>
    <col min="11785" max="11785" width="16" style="1" bestFit="1" customWidth="1"/>
    <col min="11786" max="11786" width="12.88671875" style="1" bestFit="1" customWidth="1"/>
    <col min="11787" max="12032" width="8.88671875" style="1"/>
    <col min="12033" max="12033" width="10.109375" style="1" bestFit="1" customWidth="1"/>
    <col min="12034" max="12034" width="13.109375" style="1" customWidth="1"/>
    <col min="12035" max="12035" width="5" style="1" customWidth="1"/>
    <col min="12036" max="12036" width="50.6640625" style="1" customWidth="1"/>
    <col min="12037" max="12037" width="12.33203125" style="1" customWidth="1"/>
    <col min="12038" max="12038" width="12.5546875" style="1" customWidth="1"/>
    <col min="12039" max="12039" width="8.88671875" style="1"/>
    <col min="12040" max="12040" width="12.5546875" style="1" customWidth="1"/>
    <col min="12041" max="12041" width="16" style="1" bestFit="1" customWidth="1"/>
    <col min="12042" max="12042" width="12.88671875" style="1" bestFit="1" customWidth="1"/>
    <col min="12043" max="12288" width="8.88671875" style="1"/>
    <col min="12289" max="12289" width="10.109375" style="1" bestFit="1" customWidth="1"/>
    <col min="12290" max="12290" width="13.109375" style="1" customWidth="1"/>
    <col min="12291" max="12291" width="5" style="1" customWidth="1"/>
    <col min="12292" max="12292" width="50.6640625" style="1" customWidth="1"/>
    <col min="12293" max="12293" width="12.33203125" style="1" customWidth="1"/>
    <col min="12294" max="12294" width="12.5546875" style="1" customWidth="1"/>
    <col min="12295" max="12295" width="8.88671875" style="1"/>
    <col min="12296" max="12296" width="12.5546875" style="1" customWidth="1"/>
    <col min="12297" max="12297" width="16" style="1" bestFit="1" customWidth="1"/>
    <col min="12298" max="12298" width="12.88671875" style="1" bestFit="1" customWidth="1"/>
    <col min="12299" max="12544" width="8.88671875" style="1"/>
    <col min="12545" max="12545" width="10.109375" style="1" bestFit="1" customWidth="1"/>
    <col min="12546" max="12546" width="13.109375" style="1" customWidth="1"/>
    <col min="12547" max="12547" width="5" style="1" customWidth="1"/>
    <col min="12548" max="12548" width="50.6640625" style="1" customWidth="1"/>
    <col min="12549" max="12549" width="12.33203125" style="1" customWidth="1"/>
    <col min="12550" max="12550" width="12.5546875" style="1" customWidth="1"/>
    <col min="12551" max="12551" width="8.88671875" style="1"/>
    <col min="12552" max="12552" width="12.5546875" style="1" customWidth="1"/>
    <col min="12553" max="12553" width="16" style="1" bestFit="1" customWidth="1"/>
    <col min="12554" max="12554" width="12.88671875" style="1" bestFit="1" customWidth="1"/>
    <col min="12555" max="12800" width="8.88671875" style="1"/>
    <col min="12801" max="12801" width="10.109375" style="1" bestFit="1" customWidth="1"/>
    <col min="12802" max="12802" width="13.109375" style="1" customWidth="1"/>
    <col min="12803" max="12803" width="5" style="1" customWidth="1"/>
    <col min="12804" max="12804" width="50.6640625" style="1" customWidth="1"/>
    <col min="12805" max="12805" width="12.33203125" style="1" customWidth="1"/>
    <col min="12806" max="12806" width="12.5546875" style="1" customWidth="1"/>
    <col min="12807" max="12807" width="8.88671875" style="1"/>
    <col min="12808" max="12808" width="12.5546875" style="1" customWidth="1"/>
    <col min="12809" max="12809" width="16" style="1" bestFit="1" customWidth="1"/>
    <col min="12810" max="12810" width="12.88671875" style="1" bestFit="1" customWidth="1"/>
    <col min="12811" max="13056" width="8.88671875" style="1"/>
    <col min="13057" max="13057" width="10.109375" style="1" bestFit="1" customWidth="1"/>
    <col min="13058" max="13058" width="13.109375" style="1" customWidth="1"/>
    <col min="13059" max="13059" width="5" style="1" customWidth="1"/>
    <col min="13060" max="13060" width="50.6640625" style="1" customWidth="1"/>
    <col min="13061" max="13061" width="12.33203125" style="1" customWidth="1"/>
    <col min="13062" max="13062" width="12.5546875" style="1" customWidth="1"/>
    <col min="13063" max="13063" width="8.88671875" style="1"/>
    <col min="13064" max="13064" width="12.5546875" style="1" customWidth="1"/>
    <col min="13065" max="13065" width="16" style="1" bestFit="1" customWidth="1"/>
    <col min="13066" max="13066" width="12.88671875" style="1" bestFit="1" customWidth="1"/>
    <col min="13067" max="13312" width="8.88671875" style="1"/>
    <col min="13313" max="13313" width="10.109375" style="1" bestFit="1" customWidth="1"/>
    <col min="13314" max="13314" width="13.109375" style="1" customWidth="1"/>
    <col min="13315" max="13315" width="5" style="1" customWidth="1"/>
    <col min="13316" max="13316" width="50.6640625" style="1" customWidth="1"/>
    <col min="13317" max="13317" width="12.33203125" style="1" customWidth="1"/>
    <col min="13318" max="13318" width="12.5546875" style="1" customWidth="1"/>
    <col min="13319" max="13319" width="8.88671875" style="1"/>
    <col min="13320" max="13320" width="12.5546875" style="1" customWidth="1"/>
    <col min="13321" max="13321" width="16" style="1" bestFit="1" customWidth="1"/>
    <col min="13322" max="13322" width="12.88671875" style="1" bestFit="1" customWidth="1"/>
    <col min="13323" max="13568" width="8.88671875" style="1"/>
    <col min="13569" max="13569" width="10.109375" style="1" bestFit="1" customWidth="1"/>
    <col min="13570" max="13570" width="13.109375" style="1" customWidth="1"/>
    <col min="13571" max="13571" width="5" style="1" customWidth="1"/>
    <col min="13572" max="13572" width="50.6640625" style="1" customWidth="1"/>
    <col min="13573" max="13573" width="12.33203125" style="1" customWidth="1"/>
    <col min="13574" max="13574" width="12.5546875" style="1" customWidth="1"/>
    <col min="13575" max="13575" width="8.88671875" style="1"/>
    <col min="13576" max="13576" width="12.5546875" style="1" customWidth="1"/>
    <col min="13577" max="13577" width="16" style="1" bestFit="1" customWidth="1"/>
    <col min="13578" max="13578" width="12.88671875" style="1" bestFit="1" customWidth="1"/>
    <col min="13579" max="13824" width="8.88671875" style="1"/>
    <col min="13825" max="13825" width="10.109375" style="1" bestFit="1" customWidth="1"/>
    <col min="13826" max="13826" width="13.109375" style="1" customWidth="1"/>
    <col min="13827" max="13827" width="5" style="1" customWidth="1"/>
    <col min="13828" max="13828" width="50.6640625" style="1" customWidth="1"/>
    <col min="13829" max="13829" width="12.33203125" style="1" customWidth="1"/>
    <col min="13830" max="13830" width="12.5546875" style="1" customWidth="1"/>
    <col min="13831" max="13831" width="8.88671875" style="1"/>
    <col min="13832" max="13832" width="12.5546875" style="1" customWidth="1"/>
    <col min="13833" max="13833" width="16" style="1" bestFit="1" customWidth="1"/>
    <col min="13834" max="13834" width="12.88671875" style="1" bestFit="1" customWidth="1"/>
    <col min="13835" max="14080" width="8.88671875" style="1"/>
    <col min="14081" max="14081" width="10.109375" style="1" bestFit="1" customWidth="1"/>
    <col min="14082" max="14082" width="13.109375" style="1" customWidth="1"/>
    <col min="14083" max="14083" width="5" style="1" customWidth="1"/>
    <col min="14084" max="14084" width="50.6640625" style="1" customWidth="1"/>
    <col min="14085" max="14085" width="12.33203125" style="1" customWidth="1"/>
    <col min="14086" max="14086" width="12.5546875" style="1" customWidth="1"/>
    <col min="14087" max="14087" width="8.88671875" style="1"/>
    <col min="14088" max="14088" width="12.5546875" style="1" customWidth="1"/>
    <col min="14089" max="14089" width="16" style="1" bestFit="1" customWidth="1"/>
    <col min="14090" max="14090" width="12.88671875" style="1" bestFit="1" customWidth="1"/>
    <col min="14091" max="14336" width="8.88671875" style="1"/>
    <col min="14337" max="14337" width="10.109375" style="1" bestFit="1" customWidth="1"/>
    <col min="14338" max="14338" width="13.109375" style="1" customWidth="1"/>
    <col min="14339" max="14339" width="5" style="1" customWidth="1"/>
    <col min="14340" max="14340" width="50.6640625" style="1" customWidth="1"/>
    <col min="14341" max="14341" width="12.33203125" style="1" customWidth="1"/>
    <col min="14342" max="14342" width="12.5546875" style="1" customWidth="1"/>
    <col min="14343" max="14343" width="8.88671875" style="1"/>
    <col min="14344" max="14344" width="12.5546875" style="1" customWidth="1"/>
    <col min="14345" max="14345" width="16" style="1" bestFit="1" customWidth="1"/>
    <col min="14346" max="14346" width="12.88671875" style="1" bestFit="1" customWidth="1"/>
    <col min="14347" max="14592" width="8.88671875" style="1"/>
    <col min="14593" max="14593" width="10.109375" style="1" bestFit="1" customWidth="1"/>
    <col min="14594" max="14594" width="13.109375" style="1" customWidth="1"/>
    <col min="14595" max="14595" width="5" style="1" customWidth="1"/>
    <col min="14596" max="14596" width="50.6640625" style="1" customWidth="1"/>
    <col min="14597" max="14597" width="12.33203125" style="1" customWidth="1"/>
    <col min="14598" max="14598" width="12.5546875" style="1" customWidth="1"/>
    <col min="14599" max="14599" width="8.88671875" style="1"/>
    <col min="14600" max="14600" width="12.5546875" style="1" customWidth="1"/>
    <col min="14601" max="14601" width="16" style="1" bestFit="1" customWidth="1"/>
    <col min="14602" max="14602" width="12.88671875" style="1" bestFit="1" customWidth="1"/>
    <col min="14603" max="14848" width="8.88671875" style="1"/>
    <col min="14849" max="14849" width="10.109375" style="1" bestFit="1" customWidth="1"/>
    <col min="14850" max="14850" width="13.109375" style="1" customWidth="1"/>
    <col min="14851" max="14851" width="5" style="1" customWidth="1"/>
    <col min="14852" max="14852" width="50.6640625" style="1" customWidth="1"/>
    <col min="14853" max="14853" width="12.33203125" style="1" customWidth="1"/>
    <col min="14854" max="14854" width="12.5546875" style="1" customWidth="1"/>
    <col min="14855" max="14855" width="8.88671875" style="1"/>
    <col min="14856" max="14856" width="12.5546875" style="1" customWidth="1"/>
    <col min="14857" max="14857" width="16" style="1" bestFit="1" customWidth="1"/>
    <col min="14858" max="14858" width="12.88671875" style="1" bestFit="1" customWidth="1"/>
    <col min="14859" max="15104" width="8.88671875" style="1"/>
    <col min="15105" max="15105" width="10.109375" style="1" bestFit="1" customWidth="1"/>
    <col min="15106" max="15106" width="13.109375" style="1" customWidth="1"/>
    <col min="15107" max="15107" width="5" style="1" customWidth="1"/>
    <col min="15108" max="15108" width="50.6640625" style="1" customWidth="1"/>
    <col min="15109" max="15109" width="12.33203125" style="1" customWidth="1"/>
    <col min="15110" max="15110" width="12.5546875" style="1" customWidth="1"/>
    <col min="15111" max="15111" width="8.88671875" style="1"/>
    <col min="15112" max="15112" width="12.5546875" style="1" customWidth="1"/>
    <col min="15113" max="15113" width="16" style="1" bestFit="1" customWidth="1"/>
    <col min="15114" max="15114" width="12.88671875" style="1" bestFit="1" customWidth="1"/>
    <col min="15115" max="15360" width="8.88671875" style="1"/>
    <col min="15361" max="15361" width="10.109375" style="1" bestFit="1" customWidth="1"/>
    <col min="15362" max="15362" width="13.109375" style="1" customWidth="1"/>
    <col min="15363" max="15363" width="5" style="1" customWidth="1"/>
    <col min="15364" max="15364" width="50.6640625" style="1" customWidth="1"/>
    <col min="15365" max="15365" width="12.33203125" style="1" customWidth="1"/>
    <col min="15366" max="15366" width="12.5546875" style="1" customWidth="1"/>
    <col min="15367" max="15367" width="8.88671875" style="1"/>
    <col min="15368" max="15368" width="12.5546875" style="1" customWidth="1"/>
    <col min="15369" max="15369" width="16" style="1" bestFit="1" customWidth="1"/>
    <col min="15370" max="15370" width="12.88671875" style="1" bestFit="1" customWidth="1"/>
    <col min="15371" max="15616" width="8.88671875" style="1"/>
    <col min="15617" max="15617" width="10.109375" style="1" bestFit="1" customWidth="1"/>
    <col min="15618" max="15618" width="13.109375" style="1" customWidth="1"/>
    <col min="15619" max="15619" width="5" style="1" customWidth="1"/>
    <col min="15620" max="15620" width="50.6640625" style="1" customWidth="1"/>
    <col min="15621" max="15621" width="12.33203125" style="1" customWidth="1"/>
    <col min="15622" max="15622" width="12.5546875" style="1" customWidth="1"/>
    <col min="15623" max="15623" width="8.88671875" style="1"/>
    <col min="15624" max="15624" width="12.5546875" style="1" customWidth="1"/>
    <col min="15625" max="15625" width="16" style="1" bestFit="1" customWidth="1"/>
    <col min="15626" max="15626" width="12.88671875" style="1" bestFit="1" customWidth="1"/>
    <col min="15627" max="15872" width="8.88671875" style="1"/>
    <col min="15873" max="15873" width="10.109375" style="1" bestFit="1" customWidth="1"/>
    <col min="15874" max="15874" width="13.109375" style="1" customWidth="1"/>
    <col min="15875" max="15875" width="5" style="1" customWidth="1"/>
    <col min="15876" max="15876" width="50.6640625" style="1" customWidth="1"/>
    <col min="15877" max="15877" width="12.33203125" style="1" customWidth="1"/>
    <col min="15878" max="15878" width="12.5546875" style="1" customWidth="1"/>
    <col min="15879" max="15879" width="8.88671875" style="1"/>
    <col min="15880" max="15880" width="12.5546875" style="1" customWidth="1"/>
    <col min="15881" max="15881" width="16" style="1" bestFit="1" customWidth="1"/>
    <col min="15882" max="15882" width="12.88671875" style="1" bestFit="1" customWidth="1"/>
    <col min="15883" max="16128" width="8.88671875" style="1"/>
    <col min="16129" max="16129" width="10.109375" style="1" bestFit="1" customWidth="1"/>
    <col min="16130" max="16130" width="13.109375" style="1" customWidth="1"/>
    <col min="16131" max="16131" width="5" style="1" customWidth="1"/>
    <col min="16132" max="16132" width="50.6640625" style="1" customWidth="1"/>
    <col min="16133" max="16133" width="12.33203125" style="1" customWidth="1"/>
    <col min="16134" max="16134" width="12.5546875" style="1" customWidth="1"/>
    <col min="16135" max="16135" width="8.88671875" style="1"/>
    <col min="16136" max="16136" width="12.5546875" style="1" customWidth="1"/>
    <col min="16137" max="16137" width="16" style="1" bestFit="1" customWidth="1"/>
    <col min="16138" max="16138" width="12.88671875" style="1" bestFit="1" customWidth="1"/>
    <col min="16139" max="16384" width="8.88671875" style="1"/>
  </cols>
  <sheetData>
    <row r="1" spans="1:8" ht="15" customHeight="1" x14ac:dyDescent="0.3"/>
    <row r="2" spans="1:8" ht="15" customHeight="1" x14ac:dyDescent="0.3">
      <c r="A2" s="97" t="str">
        <f>'CPG BOQ.'!A1</f>
        <v xml:space="preserve">PROJECT NAME: CAPE TOWN: HERITAGE: OFFICIAL OFFICE ACCOMMODATION: PROVIDE INTEGRATED </v>
      </c>
      <c r="D2" s="3"/>
    </row>
    <row r="3" spans="1:8" ht="15" customHeight="1" x14ac:dyDescent="0.3">
      <c r="A3" s="97" t="str">
        <f>'CPG BOQ.'!A2</f>
        <v>FACILITIES MANAGEMENT SERVICES FOR A FIVE YEAR PERIOD</v>
      </c>
    </row>
    <row r="4" spans="1:8" ht="15" customHeight="1" x14ac:dyDescent="0.3">
      <c r="A4" s="1" t="str">
        <f>'CPT Section Summary Page'!A3</f>
        <v>TENDER NO. CPT1001/23</v>
      </c>
    </row>
    <row r="5" spans="1:8" ht="15" customHeight="1" x14ac:dyDescent="0.3">
      <c r="A5" s="1" t="s">
        <v>2</v>
      </c>
    </row>
    <row r="6" spans="1:8" ht="15" customHeight="1" x14ac:dyDescent="0.3"/>
    <row r="7" spans="1:8" ht="15" customHeight="1" x14ac:dyDescent="0.3">
      <c r="A7" s="4"/>
      <c r="B7" s="5"/>
      <c r="C7" s="5"/>
      <c r="D7" s="5"/>
      <c r="E7" s="4"/>
      <c r="F7" s="6"/>
      <c r="G7" s="7"/>
      <c r="H7" s="8"/>
    </row>
    <row r="8" spans="1:8" ht="15" customHeight="1" x14ac:dyDescent="0.3">
      <c r="A8" s="9" t="s">
        <v>3</v>
      </c>
      <c r="B8" s="10"/>
      <c r="C8" s="10"/>
      <c r="D8" s="10" t="s">
        <v>4</v>
      </c>
      <c r="E8" s="9" t="s">
        <v>5</v>
      </c>
      <c r="F8" s="11" t="s">
        <v>6</v>
      </c>
      <c r="G8" s="12" t="s">
        <v>7</v>
      </c>
      <c r="H8" s="13" t="s">
        <v>8</v>
      </c>
    </row>
    <row r="9" spans="1:8" ht="15" customHeight="1" x14ac:dyDescent="0.3">
      <c r="A9" s="14"/>
      <c r="B9" s="15"/>
      <c r="C9" s="15"/>
      <c r="D9" s="15"/>
      <c r="E9" s="14"/>
      <c r="F9" s="16"/>
      <c r="G9" s="17"/>
      <c r="H9" s="18"/>
    </row>
    <row r="10" spans="1:8" ht="15" customHeight="1" x14ac:dyDescent="0.3">
      <c r="A10" s="19"/>
      <c r="B10" s="20"/>
      <c r="C10" s="20"/>
      <c r="D10" s="21"/>
      <c r="E10" s="174"/>
      <c r="F10" s="22"/>
      <c r="G10" s="180"/>
      <c r="H10" s="190"/>
    </row>
    <row r="11" spans="1:8" ht="15" customHeight="1" x14ac:dyDescent="0.3">
      <c r="A11" s="19"/>
      <c r="B11" s="23" t="s">
        <v>91</v>
      </c>
      <c r="C11" s="20"/>
      <c r="D11" s="20"/>
      <c r="E11" s="175"/>
      <c r="F11" s="24"/>
      <c r="G11" s="181"/>
      <c r="H11" s="190"/>
    </row>
    <row r="12" spans="1:8" ht="15" customHeight="1" x14ac:dyDescent="0.3">
      <c r="A12" s="19"/>
      <c r="B12" s="20"/>
      <c r="C12" s="20"/>
      <c r="D12" s="20"/>
      <c r="E12" s="175"/>
      <c r="F12" s="24"/>
      <c r="G12" s="181"/>
      <c r="H12" s="190"/>
    </row>
    <row r="13" spans="1:8" ht="15" customHeight="1" x14ac:dyDescent="0.3">
      <c r="A13" s="19"/>
      <c r="B13" s="232" t="s">
        <v>9</v>
      </c>
      <c r="C13" s="233"/>
      <c r="D13" s="234"/>
      <c r="E13" s="175"/>
      <c r="F13" s="24"/>
      <c r="G13" s="181"/>
      <c r="H13" s="190"/>
    </row>
    <row r="14" spans="1:8" ht="15" customHeight="1" x14ac:dyDescent="0.3">
      <c r="A14" s="19"/>
      <c r="B14" s="20"/>
      <c r="C14" s="20"/>
      <c r="D14" s="20"/>
      <c r="E14" s="175"/>
      <c r="F14" s="24"/>
      <c r="G14" s="181"/>
      <c r="H14" s="190"/>
    </row>
    <row r="15" spans="1:8" ht="15" customHeight="1" x14ac:dyDescent="0.3">
      <c r="A15" s="19"/>
      <c r="B15" s="23" t="s">
        <v>10</v>
      </c>
      <c r="C15" s="20"/>
      <c r="D15" s="20"/>
      <c r="E15" s="175"/>
      <c r="F15" s="24"/>
      <c r="G15" s="181"/>
      <c r="H15" s="190"/>
    </row>
    <row r="16" spans="1:8" ht="15" customHeight="1" x14ac:dyDescent="0.3">
      <c r="A16" s="19"/>
      <c r="B16" s="25"/>
      <c r="C16" s="20"/>
      <c r="D16" s="20"/>
      <c r="E16" s="175"/>
      <c r="F16" s="24"/>
      <c r="G16" s="181"/>
      <c r="H16" s="190"/>
    </row>
    <row r="17" spans="1:13" ht="68.25" customHeight="1" x14ac:dyDescent="0.3">
      <c r="A17" s="19"/>
      <c r="B17" s="235" t="s">
        <v>11</v>
      </c>
      <c r="C17" s="236"/>
      <c r="D17" s="237"/>
      <c r="E17" s="175"/>
      <c r="F17" s="24"/>
      <c r="G17" s="181"/>
      <c r="H17" s="190"/>
    </row>
    <row r="18" spans="1:13" ht="23.25" customHeight="1" x14ac:dyDescent="0.3">
      <c r="A18" s="19"/>
      <c r="B18" s="238" t="s">
        <v>12</v>
      </c>
      <c r="C18" s="239"/>
      <c r="D18" s="240"/>
      <c r="E18" s="175"/>
      <c r="F18" s="24"/>
      <c r="G18" s="181"/>
      <c r="H18" s="190"/>
    </row>
    <row r="19" spans="1:13" ht="15" customHeight="1" x14ac:dyDescent="0.3">
      <c r="A19" s="26">
        <v>200.01</v>
      </c>
      <c r="B19" s="232" t="s">
        <v>13</v>
      </c>
      <c r="C19" s="233"/>
      <c r="D19" s="234"/>
      <c r="E19" s="27"/>
      <c r="F19" s="28"/>
      <c r="G19" s="182"/>
      <c r="H19" s="191"/>
    </row>
    <row r="20" spans="1:13" ht="15" customHeight="1" x14ac:dyDescent="0.3">
      <c r="A20" s="26"/>
      <c r="B20" s="29" t="s">
        <v>14</v>
      </c>
      <c r="C20" s="30">
        <v>212</v>
      </c>
      <c r="D20" s="31" t="s">
        <v>15</v>
      </c>
      <c r="E20" s="27"/>
      <c r="F20" s="32"/>
      <c r="G20" s="183"/>
      <c r="H20" s="191"/>
    </row>
    <row r="21" spans="1:13" ht="15" customHeight="1" x14ac:dyDescent="0.3">
      <c r="A21" s="26"/>
      <c r="B21" s="33"/>
      <c r="C21" s="31"/>
      <c r="D21" s="31"/>
      <c r="E21" s="27"/>
      <c r="F21" s="32"/>
      <c r="G21" s="184"/>
      <c r="H21" s="191"/>
    </row>
    <row r="22" spans="1:13" s="37" customFormat="1" ht="15" customHeight="1" x14ac:dyDescent="0.3">
      <c r="A22" s="34"/>
      <c r="B22" s="241" t="s">
        <v>16</v>
      </c>
      <c r="C22" s="242"/>
      <c r="D22" s="243"/>
      <c r="E22" s="176"/>
      <c r="F22" s="35"/>
      <c r="G22" s="183"/>
      <c r="H22" s="192"/>
      <c r="I22" s="36"/>
    </row>
    <row r="23" spans="1:13" s="37" customFormat="1" ht="15" customHeight="1" x14ac:dyDescent="0.3">
      <c r="A23" s="38" t="s">
        <v>17</v>
      </c>
      <c r="B23" s="229" t="s">
        <v>18</v>
      </c>
      <c r="C23" s="230"/>
      <c r="D23" s="231"/>
      <c r="E23" s="35" t="s">
        <v>19</v>
      </c>
      <c r="F23" s="35"/>
      <c r="G23" s="183" t="s">
        <v>20</v>
      </c>
      <c r="H23" s="192">
        <v>318369.32</v>
      </c>
      <c r="I23" s="36"/>
      <c r="K23" s="236"/>
      <c r="L23" s="236"/>
      <c r="M23" s="236"/>
    </row>
    <row r="24" spans="1:13" s="37" customFormat="1" ht="15" customHeight="1" x14ac:dyDescent="0.3">
      <c r="A24" s="39"/>
      <c r="B24" s="40" t="s">
        <v>21</v>
      </c>
      <c r="C24" s="41">
        <f>'[1]Information Sheet'!B30</f>
        <v>10</v>
      </c>
      <c r="D24" s="42" t="s">
        <v>22</v>
      </c>
      <c r="E24" s="43"/>
      <c r="F24" s="43"/>
      <c r="G24" s="182"/>
      <c r="H24" s="192"/>
      <c r="I24" s="36"/>
    </row>
    <row r="25" spans="1:13" s="37" customFormat="1" ht="15" customHeight="1" x14ac:dyDescent="0.3">
      <c r="A25" s="27"/>
      <c r="B25" s="229"/>
      <c r="C25" s="230"/>
      <c r="D25" s="231"/>
      <c r="E25" s="177"/>
      <c r="F25" s="35"/>
      <c r="G25" s="183"/>
      <c r="H25" s="192"/>
      <c r="I25" s="36"/>
    </row>
    <row r="26" spans="1:13" s="37" customFormat="1" ht="15" customHeight="1" x14ac:dyDescent="0.3">
      <c r="A26" s="38" t="s">
        <v>23</v>
      </c>
      <c r="B26" s="229" t="s">
        <v>24</v>
      </c>
      <c r="C26" s="230"/>
      <c r="D26" s="231"/>
      <c r="E26" s="35" t="s">
        <v>19</v>
      </c>
      <c r="F26" s="35"/>
      <c r="G26" s="183" t="s">
        <v>20</v>
      </c>
      <c r="H26" s="192">
        <v>3961929.38</v>
      </c>
      <c r="I26" s="36"/>
      <c r="J26" s="44"/>
      <c r="K26" s="236"/>
      <c r="L26" s="236"/>
      <c r="M26" s="236"/>
    </row>
    <row r="27" spans="1:13" s="37" customFormat="1" ht="15" customHeight="1" x14ac:dyDescent="0.3">
      <c r="A27" s="39"/>
      <c r="B27" s="40" t="s">
        <v>21</v>
      </c>
      <c r="C27" s="45">
        <f>'[1]Project Detail'!E18</f>
        <v>80</v>
      </c>
      <c r="D27" s="42" t="s">
        <v>25</v>
      </c>
      <c r="E27" s="43"/>
      <c r="F27" s="43"/>
      <c r="G27" s="182"/>
      <c r="H27" s="192"/>
      <c r="I27" s="36"/>
    </row>
    <row r="28" spans="1:13" s="37" customFormat="1" ht="15" customHeight="1" x14ac:dyDescent="0.3">
      <c r="A28" s="27"/>
      <c r="B28" s="229" t="s">
        <v>105</v>
      </c>
      <c r="C28" s="230"/>
      <c r="D28" s="231"/>
      <c r="E28" s="177"/>
      <c r="F28" s="35"/>
      <c r="G28" s="183"/>
      <c r="H28" s="192"/>
      <c r="I28" s="36"/>
    </row>
    <row r="29" spans="1:13" s="37" customFormat="1" ht="15" customHeight="1" x14ac:dyDescent="0.3">
      <c r="A29" s="38" t="s">
        <v>26</v>
      </c>
      <c r="B29" s="229" t="s">
        <v>27</v>
      </c>
      <c r="C29" s="230"/>
      <c r="D29" s="231"/>
      <c r="E29" s="35" t="s">
        <v>19</v>
      </c>
      <c r="F29" s="35"/>
      <c r="G29" s="183" t="s">
        <v>20</v>
      </c>
      <c r="H29" s="192">
        <v>106123.11</v>
      </c>
      <c r="I29" s="36"/>
    </row>
    <row r="30" spans="1:13" s="37" customFormat="1" ht="15" customHeight="1" x14ac:dyDescent="0.3">
      <c r="A30" s="27"/>
      <c r="B30" s="46"/>
      <c r="C30" s="47"/>
      <c r="D30" s="48"/>
      <c r="E30" s="177"/>
      <c r="F30" s="35"/>
      <c r="G30" s="183"/>
      <c r="H30" s="192"/>
      <c r="I30" s="36"/>
    </row>
    <row r="31" spans="1:13" s="37" customFormat="1" ht="29.25" customHeight="1" x14ac:dyDescent="0.3">
      <c r="A31" s="27"/>
      <c r="B31" s="245" t="s">
        <v>28</v>
      </c>
      <c r="C31" s="246"/>
      <c r="D31" s="247"/>
      <c r="E31" s="177"/>
      <c r="F31" s="35"/>
      <c r="G31" s="183"/>
      <c r="H31" s="192"/>
      <c r="I31" s="49"/>
    </row>
    <row r="32" spans="1:13" s="37" customFormat="1" ht="15" customHeight="1" x14ac:dyDescent="0.3">
      <c r="A32" s="50"/>
      <c r="B32" s="51"/>
      <c r="C32" s="52"/>
      <c r="D32" s="53"/>
      <c r="E32" s="176"/>
      <c r="F32" s="35"/>
      <c r="G32" s="184"/>
      <c r="H32" s="192"/>
      <c r="I32" s="36"/>
    </row>
    <row r="33" spans="1:12" s="37" customFormat="1" ht="15" customHeight="1" x14ac:dyDescent="0.3">
      <c r="A33" s="38" t="s">
        <v>26</v>
      </c>
      <c r="B33" s="229" t="s">
        <v>29</v>
      </c>
      <c r="C33" s="230"/>
      <c r="D33" s="231"/>
      <c r="E33" s="176" t="s">
        <v>30</v>
      </c>
      <c r="F33" s="170">
        <v>-2500</v>
      </c>
      <c r="G33" s="184"/>
      <c r="H33" s="192"/>
      <c r="I33" s="36"/>
    </row>
    <row r="34" spans="1:12" s="37" customFormat="1" ht="15" customHeight="1" x14ac:dyDescent="0.3">
      <c r="A34" s="50"/>
      <c r="B34" s="54"/>
      <c r="C34" s="55"/>
      <c r="D34" s="56"/>
      <c r="E34" s="176"/>
      <c r="F34" s="35"/>
      <c r="G34" s="184"/>
      <c r="H34" s="192"/>
      <c r="I34" s="36"/>
    </row>
    <row r="35" spans="1:12" s="37" customFormat="1" ht="15" customHeight="1" x14ac:dyDescent="0.3">
      <c r="A35" s="38" t="s">
        <v>31</v>
      </c>
      <c r="B35" s="229" t="s">
        <v>32</v>
      </c>
      <c r="C35" s="230"/>
      <c r="D35" s="231"/>
      <c r="E35" s="176" t="s">
        <v>33</v>
      </c>
      <c r="F35" s="57">
        <f>H23+H26+H29</f>
        <v>4386421.8100000005</v>
      </c>
      <c r="G35" s="227"/>
      <c r="H35" s="193">
        <f>F35*G35</f>
        <v>0</v>
      </c>
      <c r="I35" s="36"/>
    </row>
    <row r="36" spans="1:12" s="37" customFormat="1" ht="15" customHeight="1" x14ac:dyDescent="0.3">
      <c r="A36" s="38"/>
      <c r="B36" s="248" t="s">
        <v>34</v>
      </c>
      <c r="C36" s="249"/>
      <c r="D36" s="250"/>
      <c r="E36" s="176"/>
      <c r="F36" s="32"/>
      <c r="G36" s="183"/>
      <c r="H36" s="192"/>
      <c r="I36" s="36"/>
    </row>
    <row r="37" spans="1:12" s="37" customFormat="1" ht="15" customHeight="1" x14ac:dyDescent="0.3">
      <c r="A37" s="50"/>
      <c r="B37" s="51"/>
      <c r="C37" s="52"/>
      <c r="D37" s="53"/>
      <c r="E37" s="176"/>
      <c r="F37" s="35"/>
      <c r="G37" s="184"/>
      <c r="H37" s="192"/>
      <c r="I37" s="36"/>
    </row>
    <row r="38" spans="1:12" s="37" customFormat="1" ht="15" customHeight="1" x14ac:dyDescent="0.3">
      <c r="A38" s="58">
        <v>200.02</v>
      </c>
      <c r="B38" s="241" t="s">
        <v>35</v>
      </c>
      <c r="C38" s="242"/>
      <c r="D38" s="243"/>
      <c r="E38" s="43"/>
      <c r="F38" s="59"/>
      <c r="G38" s="185"/>
      <c r="H38" s="194"/>
      <c r="I38" s="36"/>
    </row>
    <row r="39" spans="1:12" ht="15" customHeight="1" x14ac:dyDescent="0.3">
      <c r="A39" s="58"/>
      <c r="B39" s="60"/>
      <c r="C39" s="61"/>
      <c r="D39" s="62"/>
      <c r="E39" s="43"/>
      <c r="F39" s="59"/>
      <c r="G39" s="185"/>
      <c r="H39" s="194"/>
    </row>
    <row r="40" spans="1:12" s="37" customFormat="1" ht="15" customHeight="1" x14ac:dyDescent="0.3">
      <c r="A40" s="38" t="s">
        <v>36</v>
      </c>
      <c r="B40" s="241" t="s">
        <v>37</v>
      </c>
      <c r="C40" s="242"/>
      <c r="D40" s="243"/>
      <c r="E40" s="176"/>
      <c r="F40" s="32"/>
      <c r="G40" s="183"/>
      <c r="H40" s="192"/>
      <c r="I40" s="36"/>
    </row>
    <row r="41" spans="1:12" s="37" customFormat="1" ht="15" customHeight="1" x14ac:dyDescent="0.3">
      <c r="A41" s="38"/>
      <c r="B41" s="229" t="s">
        <v>84</v>
      </c>
      <c r="C41" s="230"/>
      <c r="D41" s="231"/>
      <c r="E41" s="35" t="s">
        <v>19</v>
      </c>
      <c r="F41" s="63"/>
      <c r="G41" s="183" t="s">
        <v>20</v>
      </c>
      <c r="H41" s="192">
        <v>653718.35</v>
      </c>
      <c r="I41" s="36"/>
    </row>
    <row r="42" spans="1:12" s="37" customFormat="1" ht="15" customHeight="1" x14ac:dyDescent="0.3">
      <c r="A42" s="38"/>
      <c r="B42" s="46"/>
      <c r="C42" s="47"/>
      <c r="D42" s="48"/>
      <c r="E42" s="38"/>
      <c r="F42" s="32"/>
      <c r="G42" s="183"/>
      <c r="H42" s="192"/>
      <c r="I42" s="36"/>
    </row>
    <row r="43" spans="1:12" s="37" customFormat="1" ht="15" customHeight="1" x14ac:dyDescent="0.3">
      <c r="A43" s="27"/>
      <c r="B43" s="229" t="s">
        <v>38</v>
      </c>
      <c r="C43" s="230"/>
      <c r="D43" s="231"/>
      <c r="E43" s="176" t="s">
        <v>33</v>
      </c>
      <c r="F43" s="57">
        <f>H41</f>
        <v>653718.35</v>
      </c>
      <c r="G43" s="227"/>
      <c r="H43" s="195">
        <f>F43*G43</f>
        <v>0</v>
      </c>
      <c r="I43" s="36"/>
    </row>
    <row r="44" spans="1:12" s="37" customFormat="1" ht="15" customHeight="1" x14ac:dyDescent="0.3">
      <c r="A44" s="27"/>
      <c r="B44" s="229" t="s">
        <v>39</v>
      </c>
      <c r="C44" s="230"/>
      <c r="D44" s="231"/>
      <c r="E44" s="177"/>
      <c r="F44" s="63"/>
      <c r="G44" s="183"/>
      <c r="H44" s="192"/>
      <c r="I44" s="36"/>
    </row>
    <row r="45" spans="1:12" s="37" customFormat="1" ht="15" customHeight="1" x14ac:dyDescent="0.3">
      <c r="A45" s="27"/>
      <c r="B45" s="46"/>
      <c r="C45" s="47"/>
      <c r="D45" s="48"/>
      <c r="E45" s="177"/>
      <c r="F45" s="64"/>
      <c r="G45" s="183"/>
      <c r="H45" s="192"/>
      <c r="I45" s="36"/>
    </row>
    <row r="46" spans="1:12" s="37" customFormat="1" ht="15" customHeight="1" x14ac:dyDescent="0.3">
      <c r="A46" s="58">
        <v>200.04</v>
      </c>
      <c r="B46" s="241" t="s">
        <v>40</v>
      </c>
      <c r="C46" s="242"/>
      <c r="D46" s="243"/>
      <c r="E46" s="176"/>
      <c r="F46" s="65"/>
      <c r="G46" s="182"/>
      <c r="H46" s="192"/>
      <c r="I46" s="36"/>
    </row>
    <row r="47" spans="1:12" s="37" customFormat="1" ht="15" customHeight="1" x14ac:dyDescent="0.3">
      <c r="A47" s="50"/>
      <c r="B47" s="29"/>
      <c r="C47" s="66"/>
      <c r="D47" s="55"/>
      <c r="E47" s="176"/>
      <c r="F47" s="35"/>
      <c r="G47" s="182"/>
      <c r="H47" s="192"/>
      <c r="I47" s="36"/>
    </row>
    <row r="48" spans="1:12" s="37" customFormat="1" ht="15" customHeight="1" x14ac:dyDescent="0.3">
      <c r="A48" s="38" t="s">
        <v>41</v>
      </c>
      <c r="B48" s="229" t="s">
        <v>42</v>
      </c>
      <c r="C48" s="230"/>
      <c r="D48" s="231"/>
      <c r="E48" s="35" t="s">
        <v>19</v>
      </c>
      <c r="F48" s="67"/>
      <c r="G48" s="183" t="s">
        <v>20</v>
      </c>
      <c r="H48" s="192">
        <v>5715366.1200000001</v>
      </c>
      <c r="I48" s="36"/>
      <c r="J48" s="244"/>
      <c r="K48" s="244"/>
      <c r="L48" s="68"/>
    </row>
    <row r="49" spans="1:12" s="37" customFormat="1" ht="15" customHeight="1" x14ac:dyDescent="0.3">
      <c r="A49" s="38"/>
      <c r="B49" s="29"/>
      <c r="C49" s="55"/>
      <c r="D49" s="55"/>
      <c r="E49" s="176"/>
      <c r="F49" s="67"/>
      <c r="G49" s="183"/>
      <c r="H49" s="192"/>
      <c r="I49" s="36"/>
      <c r="J49" s="106"/>
      <c r="K49" s="107"/>
      <c r="L49" s="68"/>
    </row>
    <row r="50" spans="1:12" s="37" customFormat="1" ht="86.25" customHeight="1" x14ac:dyDescent="0.3">
      <c r="A50" s="27"/>
      <c r="B50" s="235" t="s">
        <v>85</v>
      </c>
      <c r="C50" s="236"/>
      <c r="D50" s="237"/>
      <c r="E50" s="176"/>
      <c r="F50" s="57"/>
      <c r="G50" s="183"/>
      <c r="H50" s="192"/>
      <c r="I50" s="36"/>
      <c r="J50" s="108"/>
      <c r="K50" s="109"/>
      <c r="L50" s="68"/>
    </row>
    <row r="51" spans="1:12" s="37" customFormat="1" ht="15" customHeight="1" x14ac:dyDescent="0.3">
      <c r="A51" s="27"/>
      <c r="B51" s="47"/>
      <c r="C51" s="47"/>
      <c r="D51" s="47"/>
      <c r="E51" s="176"/>
      <c r="F51" s="32"/>
      <c r="G51" s="183"/>
      <c r="H51" s="192"/>
      <c r="I51" s="69"/>
      <c r="J51" s="110"/>
      <c r="K51" s="111"/>
      <c r="L51" s="107"/>
    </row>
    <row r="52" spans="1:12" s="37" customFormat="1" ht="15" customHeight="1" x14ac:dyDescent="0.3">
      <c r="A52" s="38" t="s">
        <v>43</v>
      </c>
      <c r="B52" s="229" t="s">
        <v>44</v>
      </c>
      <c r="C52" s="230"/>
      <c r="D52" s="231"/>
      <c r="E52" s="176" t="s">
        <v>33</v>
      </c>
      <c r="F52" s="70">
        <f>H48+H49</f>
        <v>5715366.1200000001</v>
      </c>
      <c r="G52" s="227"/>
      <c r="H52" s="193">
        <f>F52*G52</f>
        <v>0</v>
      </c>
      <c r="I52" s="69"/>
      <c r="J52" s="110"/>
      <c r="K52" s="68"/>
      <c r="L52" s="112"/>
    </row>
    <row r="53" spans="1:12" s="37" customFormat="1" ht="15" customHeight="1" x14ac:dyDescent="0.3">
      <c r="A53" s="27"/>
      <c r="B53" s="229" t="s">
        <v>45</v>
      </c>
      <c r="C53" s="230"/>
      <c r="D53" s="231"/>
      <c r="E53" s="176"/>
      <c r="F53" s="32"/>
      <c r="G53" s="184"/>
      <c r="H53" s="192"/>
      <c r="I53" s="69"/>
      <c r="J53" s="110"/>
      <c r="K53" s="68"/>
      <c r="L53" s="68"/>
    </row>
    <row r="54" spans="1:12" s="37" customFormat="1" ht="15" customHeight="1" x14ac:dyDescent="0.3">
      <c r="A54" s="50"/>
      <c r="B54" s="29"/>
      <c r="C54" s="66"/>
      <c r="D54" s="55"/>
      <c r="E54" s="176"/>
      <c r="F54" s="35"/>
      <c r="G54" s="183"/>
      <c r="H54" s="192"/>
      <c r="I54" s="36"/>
      <c r="K54" s="68"/>
      <c r="L54" s="68"/>
    </row>
    <row r="55" spans="1:12" s="37" customFormat="1" ht="15" customHeight="1" x14ac:dyDescent="0.3">
      <c r="A55" s="71"/>
      <c r="B55" s="72"/>
      <c r="C55" s="72"/>
      <c r="D55" s="72"/>
      <c r="E55" s="73"/>
      <c r="F55" s="74"/>
      <c r="G55" s="75"/>
      <c r="H55" s="76"/>
      <c r="I55" s="36"/>
      <c r="K55" s="68"/>
      <c r="L55" s="68"/>
    </row>
    <row r="56" spans="1:12" s="37" customFormat="1" ht="15" customHeight="1" x14ac:dyDescent="0.3">
      <c r="A56" s="113"/>
      <c r="B56" s="81" t="s">
        <v>46</v>
      </c>
      <c r="C56" s="81"/>
      <c r="D56" s="81"/>
      <c r="E56" s="82"/>
      <c r="F56" s="83"/>
      <c r="G56" s="84" t="s">
        <v>47</v>
      </c>
      <c r="H56" s="114"/>
      <c r="I56" s="36"/>
    </row>
    <row r="57" spans="1:12" ht="15" customHeight="1" x14ac:dyDescent="0.3">
      <c r="A57" s="86"/>
      <c r="B57" s="20"/>
      <c r="C57" s="20"/>
      <c r="D57" s="20"/>
      <c r="E57" s="178"/>
      <c r="F57" s="77"/>
      <c r="G57" s="251"/>
      <c r="H57" s="251"/>
    </row>
    <row r="58" spans="1:12" ht="15" customHeight="1" x14ac:dyDescent="0.3"/>
    <row r="59" spans="1:12" ht="15" customHeight="1" x14ac:dyDescent="0.3">
      <c r="A59" s="123" t="str">
        <f>A2</f>
        <v xml:space="preserve">PROJECT NAME: CAPE TOWN: HERITAGE: OFFICIAL OFFICE ACCOMMODATION: PROVIDE INTEGRATED </v>
      </c>
    </row>
    <row r="60" spans="1:12" ht="15" customHeight="1" x14ac:dyDescent="0.3">
      <c r="A60" s="123" t="str">
        <f>A3</f>
        <v>FACILITIES MANAGEMENT SERVICES FOR A FIVE YEAR PERIOD</v>
      </c>
    </row>
    <row r="61" spans="1:12" ht="15" customHeight="1" x14ac:dyDescent="0.3"/>
    <row r="62" spans="1:12" ht="15" customHeight="1" x14ac:dyDescent="0.3">
      <c r="A62" s="1" t="s">
        <v>2</v>
      </c>
    </row>
    <row r="63" spans="1:12" ht="15" customHeight="1" x14ac:dyDescent="0.3">
      <c r="F63" s="87"/>
    </row>
    <row r="64" spans="1:12" ht="15" customHeight="1" x14ac:dyDescent="0.3">
      <c r="A64" s="4"/>
      <c r="B64" s="5"/>
      <c r="C64" s="5"/>
      <c r="D64" s="5"/>
      <c r="E64" s="4"/>
      <c r="F64" s="6"/>
      <c r="G64" s="7"/>
      <c r="H64" s="8"/>
    </row>
    <row r="65" spans="1:9" ht="15" customHeight="1" x14ac:dyDescent="0.3">
      <c r="A65" s="9" t="s">
        <v>48</v>
      </c>
      <c r="B65" s="10"/>
      <c r="C65" s="10"/>
      <c r="D65" s="10" t="s">
        <v>4</v>
      </c>
      <c r="E65" s="9" t="s">
        <v>5</v>
      </c>
      <c r="F65" s="11" t="s">
        <v>49</v>
      </c>
      <c r="G65" s="12" t="s">
        <v>7</v>
      </c>
      <c r="H65" s="13" t="s">
        <v>8</v>
      </c>
    </row>
    <row r="66" spans="1:9" s="37" customFormat="1" ht="15" customHeight="1" x14ac:dyDescent="0.25">
      <c r="A66" s="14" t="s">
        <v>50</v>
      </c>
      <c r="B66" s="15"/>
      <c r="C66" s="15"/>
      <c r="D66" s="15"/>
      <c r="E66" s="14"/>
      <c r="F66" s="16" t="s">
        <v>51</v>
      </c>
      <c r="G66" s="17"/>
      <c r="H66" s="18"/>
      <c r="I66" s="36"/>
    </row>
    <row r="67" spans="1:9" s="37" customFormat="1" ht="15" customHeight="1" x14ac:dyDescent="0.3">
      <c r="A67" s="71"/>
      <c r="B67" s="72"/>
      <c r="C67" s="72"/>
      <c r="D67" s="72"/>
      <c r="E67" s="73"/>
      <c r="F67" s="74"/>
      <c r="G67" s="75"/>
      <c r="H67" s="76"/>
      <c r="I67" s="36"/>
    </row>
    <row r="68" spans="1:9" s="37" customFormat="1" ht="15" customHeight="1" x14ac:dyDescent="0.3">
      <c r="A68" s="19"/>
      <c r="B68" s="20" t="s">
        <v>52</v>
      </c>
      <c r="C68" s="20"/>
      <c r="D68" s="20"/>
      <c r="E68" s="178"/>
      <c r="F68" s="77"/>
      <c r="G68" s="78" t="s">
        <v>47</v>
      </c>
      <c r="H68" s="79"/>
      <c r="I68" s="36"/>
    </row>
    <row r="69" spans="1:9" ht="15" customHeight="1" x14ac:dyDescent="0.3">
      <c r="A69" s="80"/>
      <c r="B69" s="81"/>
      <c r="C69" s="81"/>
      <c r="D69" s="81"/>
      <c r="E69" s="82"/>
      <c r="F69" s="83"/>
      <c r="G69" s="84"/>
      <c r="H69" s="85"/>
    </row>
    <row r="70" spans="1:9" s="37" customFormat="1" ht="15" customHeight="1" x14ac:dyDescent="0.3">
      <c r="A70" s="19"/>
      <c r="B70" s="20"/>
      <c r="C70" s="20"/>
      <c r="D70" s="21"/>
      <c r="E70" s="174"/>
      <c r="F70" s="22"/>
      <c r="G70" s="180"/>
      <c r="H70" s="192"/>
      <c r="I70" s="36"/>
    </row>
    <row r="71" spans="1:9" s="37" customFormat="1" ht="15" customHeight="1" x14ac:dyDescent="0.3">
      <c r="A71" s="58">
        <v>200.05</v>
      </c>
      <c r="B71" s="241" t="s">
        <v>53</v>
      </c>
      <c r="C71" s="242"/>
      <c r="D71" s="243"/>
      <c r="E71" s="176"/>
      <c r="F71" s="35"/>
      <c r="G71" s="185"/>
      <c r="H71" s="192"/>
      <c r="I71" s="36"/>
    </row>
    <row r="72" spans="1:9" s="37" customFormat="1" ht="15" customHeight="1" x14ac:dyDescent="0.3">
      <c r="A72" s="88"/>
      <c r="B72" s="241"/>
      <c r="C72" s="242"/>
      <c r="D72" s="243"/>
      <c r="E72" s="176"/>
      <c r="F72" s="35"/>
      <c r="G72" s="185"/>
      <c r="H72" s="192"/>
      <c r="I72" s="36"/>
    </row>
    <row r="73" spans="1:9" s="37" customFormat="1" ht="15" customHeight="1" x14ac:dyDescent="0.3">
      <c r="A73" s="34"/>
      <c r="B73" s="29"/>
      <c r="C73" s="66"/>
      <c r="D73" s="55"/>
      <c r="E73" s="176"/>
      <c r="F73" s="35"/>
      <c r="G73" s="185"/>
      <c r="H73" s="192"/>
      <c r="I73" s="36"/>
    </row>
    <row r="74" spans="1:9" s="37" customFormat="1" ht="29.25" customHeight="1" x14ac:dyDescent="0.3">
      <c r="A74" s="38" t="s">
        <v>54</v>
      </c>
      <c r="B74" s="255" t="s">
        <v>55</v>
      </c>
      <c r="C74" s="256"/>
      <c r="D74" s="257"/>
      <c r="E74" s="35" t="s">
        <v>19</v>
      </c>
      <c r="F74" s="35"/>
      <c r="G74" s="183" t="s">
        <v>20</v>
      </c>
      <c r="H74" s="192">
        <v>275920.08</v>
      </c>
      <c r="I74" s="36"/>
    </row>
    <row r="75" spans="1:9" s="37" customFormat="1" ht="15" customHeight="1" x14ac:dyDescent="0.3">
      <c r="A75" s="50"/>
      <c r="B75" s="89"/>
      <c r="C75" s="90"/>
      <c r="D75" s="90"/>
      <c r="E75" s="176"/>
      <c r="F75" s="35"/>
      <c r="G75" s="185"/>
      <c r="H75" s="192"/>
      <c r="I75" s="36"/>
    </row>
    <row r="76" spans="1:9" s="37" customFormat="1" ht="15" customHeight="1" x14ac:dyDescent="0.3">
      <c r="A76" s="38" t="s">
        <v>56</v>
      </c>
      <c r="B76" s="229" t="s">
        <v>57</v>
      </c>
      <c r="C76" s="230"/>
      <c r="D76" s="231"/>
      <c r="E76" s="176" t="s">
        <v>33</v>
      </c>
      <c r="F76" s="70">
        <f>+H74</f>
        <v>275920.08</v>
      </c>
      <c r="G76" s="227"/>
      <c r="H76" s="192">
        <f>F76*G76</f>
        <v>0</v>
      </c>
      <c r="I76" s="36"/>
    </row>
    <row r="77" spans="1:9" s="37" customFormat="1" ht="15" customHeight="1" x14ac:dyDescent="0.3">
      <c r="A77" s="27"/>
      <c r="B77" s="46" t="s">
        <v>58</v>
      </c>
      <c r="C77" s="47"/>
      <c r="D77" s="48"/>
      <c r="E77" s="176"/>
      <c r="F77" s="35"/>
      <c r="G77" s="183"/>
      <c r="H77" s="192"/>
      <c r="I77" s="36"/>
    </row>
    <row r="78" spans="1:9" s="37" customFormat="1" ht="15" customHeight="1" x14ac:dyDescent="0.3">
      <c r="A78" s="27"/>
      <c r="B78" s="46"/>
      <c r="C78" s="47"/>
      <c r="D78" s="48"/>
      <c r="E78" s="176"/>
      <c r="F78" s="35"/>
      <c r="G78" s="183"/>
      <c r="H78" s="192"/>
      <c r="I78" s="36"/>
    </row>
    <row r="79" spans="1:9" s="37" customFormat="1" ht="15" customHeight="1" x14ac:dyDescent="0.3">
      <c r="A79" s="58">
        <v>200.06</v>
      </c>
      <c r="B79" s="241" t="s">
        <v>59</v>
      </c>
      <c r="C79" s="242"/>
      <c r="D79" s="243"/>
      <c r="E79" s="177"/>
      <c r="F79" s="35"/>
      <c r="G79" s="183"/>
      <c r="H79" s="192"/>
      <c r="I79" s="36"/>
    </row>
    <row r="80" spans="1:9" s="37" customFormat="1" ht="15" customHeight="1" x14ac:dyDescent="0.3">
      <c r="A80" s="27"/>
      <c r="B80" s="46"/>
      <c r="C80" s="47"/>
      <c r="D80" s="48"/>
      <c r="E80" s="176"/>
      <c r="F80" s="35"/>
      <c r="G80" s="183"/>
      <c r="H80" s="192"/>
      <c r="I80" s="36"/>
    </row>
    <row r="81" spans="1:9" s="37" customFormat="1" ht="15" customHeight="1" x14ac:dyDescent="0.3">
      <c r="A81" s="38" t="s">
        <v>60</v>
      </c>
      <c r="B81" s="229" t="s">
        <v>61</v>
      </c>
      <c r="C81" s="230"/>
      <c r="D81" s="230"/>
      <c r="E81" s="35" t="s">
        <v>19</v>
      </c>
      <c r="F81" s="35"/>
      <c r="G81" s="183" t="s">
        <v>20</v>
      </c>
      <c r="H81" s="192">
        <v>318369.32</v>
      </c>
      <c r="I81" s="36"/>
    </row>
    <row r="82" spans="1:9" s="37" customFormat="1" ht="15" customHeight="1" x14ac:dyDescent="0.3">
      <c r="A82" s="27"/>
      <c r="B82" s="229"/>
      <c r="C82" s="230"/>
      <c r="D82" s="230"/>
      <c r="E82" s="176"/>
      <c r="F82" s="57"/>
      <c r="G82" s="183"/>
      <c r="H82" s="192"/>
      <c r="I82" s="36"/>
    </row>
    <row r="83" spans="1:9" s="37" customFormat="1" ht="15" customHeight="1" x14ac:dyDescent="0.3">
      <c r="A83" s="27"/>
      <c r="B83" s="229"/>
      <c r="C83" s="230"/>
      <c r="D83" s="230"/>
      <c r="E83" s="179"/>
      <c r="F83" s="57"/>
      <c r="G83" s="183"/>
      <c r="H83" s="192"/>
      <c r="I83" s="36"/>
    </row>
    <row r="84" spans="1:9" s="37" customFormat="1" ht="15" customHeight="1" x14ac:dyDescent="0.3">
      <c r="A84" s="50"/>
      <c r="B84" s="229"/>
      <c r="C84" s="230"/>
      <c r="D84" s="230"/>
      <c r="E84" s="34"/>
      <c r="F84" s="43"/>
      <c r="G84" s="186"/>
      <c r="H84" s="192"/>
      <c r="I84" s="36"/>
    </row>
    <row r="85" spans="1:9" s="37" customFormat="1" ht="15" customHeight="1" x14ac:dyDescent="0.3">
      <c r="A85" s="50"/>
      <c r="B85" s="89"/>
      <c r="C85" s="90"/>
      <c r="D85" s="90"/>
      <c r="E85" s="176"/>
      <c r="F85" s="35"/>
      <c r="G85" s="185"/>
      <c r="H85" s="192"/>
      <c r="I85" s="36"/>
    </row>
    <row r="86" spans="1:9" s="37" customFormat="1" ht="15" customHeight="1" x14ac:dyDescent="0.3">
      <c r="A86" s="38" t="s">
        <v>62</v>
      </c>
      <c r="B86" s="229" t="s">
        <v>32</v>
      </c>
      <c r="C86" s="230"/>
      <c r="D86" s="231"/>
      <c r="E86" s="176" t="s">
        <v>33</v>
      </c>
      <c r="F86" s="70">
        <f>+H81</f>
        <v>318369.32</v>
      </c>
      <c r="G86" s="227"/>
      <c r="H86" s="192">
        <f>F86*G86</f>
        <v>0</v>
      </c>
      <c r="I86" s="36"/>
    </row>
    <row r="87" spans="1:9" s="37" customFormat="1" ht="15" customHeight="1" x14ac:dyDescent="0.3">
      <c r="A87" s="50"/>
      <c r="B87" s="37" t="s">
        <v>63</v>
      </c>
      <c r="E87" s="34"/>
      <c r="F87" s="43"/>
      <c r="G87" s="186"/>
      <c r="H87" s="192"/>
      <c r="I87" s="36"/>
    </row>
    <row r="88" spans="1:9" s="37" customFormat="1" ht="15" customHeight="1" x14ac:dyDescent="0.3">
      <c r="A88" s="50"/>
      <c r="E88" s="34"/>
      <c r="F88" s="43"/>
      <c r="G88" s="186"/>
      <c r="H88" s="192"/>
      <c r="I88" s="36"/>
    </row>
    <row r="89" spans="1:9" s="37" customFormat="1" ht="15" customHeight="1" x14ac:dyDescent="0.3">
      <c r="A89" s="58">
        <v>200.07</v>
      </c>
      <c r="B89" s="241" t="s">
        <v>64</v>
      </c>
      <c r="C89" s="242"/>
      <c r="D89" s="243"/>
      <c r="E89" s="177"/>
      <c r="F89" s="35"/>
      <c r="G89" s="183"/>
      <c r="H89" s="192"/>
      <c r="I89" s="36"/>
    </row>
    <row r="90" spans="1:9" s="37" customFormat="1" ht="15" customHeight="1" x14ac:dyDescent="0.3">
      <c r="A90" s="27"/>
      <c r="B90" s="46"/>
      <c r="C90" s="47"/>
      <c r="D90" s="48"/>
      <c r="E90" s="176"/>
      <c r="F90" s="35"/>
      <c r="G90" s="183"/>
      <c r="H90" s="192"/>
      <c r="I90" s="36"/>
    </row>
    <row r="91" spans="1:9" s="37" customFormat="1" ht="27" customHeight="1" x14ac:dyDescent="0.3">
      <c r="A91" s="38" t="s">
        <v>65</v>
      </c>
      <c r="B91" s="229" t="s">
        <v>66</v>
      </c>
      <c r="C91" s="230"/>
      <c r="D91" s="231"/>
      <c r="E91" s="35" t="s">
        <v>19</v>
      </c>
      <c r="F91" s="63"/>
      <c r="G91" s="183" t="s">
        <v>20</v>
      </c>
      <c r="H91" s="192">
        <v>2412000</v>
      </c>
      <c r="I91" s="36"/>
    </row>
    <row r="92" spans="1:9" s="37" customFormat="1" ht="15" customHeight="1" x14ac:dyDescent="0.3">
      <c r="A92" s="27"/>
      <c r="B92" s="46"/>
      <c r="C92" s="47"/>
      <c r="D92" s="48"/>
      <c r="E92" s="177"/>
      <c r="F92" s="63"/>
      <c r="G92" s="183"/>
      <c r="H92" s="192"/>
      <c r="I92" s="36"/>
    </row>
    <row r="93" spans="1:9" s="37" customFormat="1" ht="15" customHeight="1" x14ac:dyDescent="0.3">
      <c r="A93" s="58">
        <v>200.08</v>
      </c>
      <c r="B93" s="252" t="s">
        <v>67</v>
      </c>
      <c r="C93" s="253"/>
      <c r="D93" s="254"/>
      <c r="E93" s="176" t="s">
        <v>68</v>
      </c>
      <c r="F93" s="171">
        <f>2*60*2</f>
        <v>240</v>
      </c>
      <c r="G93" s="228"/>
      <c r="H93" s="192">
        <f>F93*G93</f>
        <v>0</v>
      </c>
      <c r="I93" s="36"/>
    </row>
    <row r="94" spans="1:9" s="37" customFormat="1" ht="15" customHeight="1" x14ac:dyDescent="0.3">
      <c r="A94" s="58"/>
      <c r="B94" s="92"/>
      <c r="C94" s="93"/>
      <c r="D94" s="93"/>
      <c r="E94" s="176"/>
      <c r="F94" s="91"/>
      <c r="G94" s="187"/>
      <c r="H94" s="192"/>
      <c r="I94" s="36"/>
    </row>
    <row r="95" spans="1:9" s="37" customFormat="1" ht="15" customHeight="1" x14ac:dyDescent="0.3">
      <c r="A95" s="58">
        <v>200.09</v>
      </c>
      <c r="B95" s="252" t="s">
        <v>69</v>
      </c>
      <c r="C95" s="253"/>
      <c r="D95" s="254"/>
      <c r="E95" s="176"/>
      <c r="F95" s="91"/>
      <c r="G95" s="187"/>
      <c r="H95" s="192"/>
      <c r="I95" s="36"/>
    </row>
    <row r="96" spans="1:9" s="37" customFormat="1" ht="15" customHeight="1" x14ac:dyDescent="0.3">
      <c r="A96" s="58"/>
      <c r="B96" s="92"/>
      <c r="C96" s="93"/>
      <c r="D96" s="93"/>
      <c r="E96" s="176"/>
      <c r="F96" s="91"/>
      <c r="G96" s="187"/>
      <c r="H96" s="192"/>
      <c r="I96" s="36"/>
    </row>
    <row r="97" spans="1:10" s="37" customFormat="1" ht="15" customHeight="1" x14ac:dyDescent="0.3">
      <c r="A97" s="38" t="s">
        <v>70</v>
      </c>
      <c r="B97" s="229" t="s">
        <v>71</v>
      </c>
      <c r="C97" s="230"/>
      <c r="D97" s="231"/>
      <c r="E97" s="35" t="s">
        <v>19</v>
      </c>
      <c r="F97" s="91">
        <v>1</v>
      </c>
      <c r="G97" s="188">
        <v>38204.32</v>
      </c>
      <c r="H97" s="192">
        <f>F97*G97</f>
        <v>38204.32</v>
      </c>
      <c r="I97" s="36"/>
    </row>
    <row r="98" spans="1:10" s="37" customFormat="1" ht="15" customHeight="1" x14ac:dyDescent="0.3">
      <c r="A98" s="38"/>
      <c r="B98" s="229"/>
      <c r="C98" s="230"/>
      <c r="D98" s="231"/>
      <c r="E98" s="35"/>
      <c r="F98" s="91"/>
      <c r="G98" s="189"/>
      <c r="H98" s="192"/>
      <c r="I98" s="36"/>
    </row>
    <row r="99" spans="1:10" s="37" customFormat="1" ht="15" customHeight="1" x14ac:dyDescent="0.3">
      <c r="A99" s="38"/>
      <c r="B99" s="54"/>
      <c r="C99" s="55"/>
      <c r="D99" s="56"/>
      <c r="E99" s="35"/>
      <c r="F99" s="91"/>
      <c r="G99" s="189"/>
      <c r="H99" s="192"/>
      <c r="I99" s="36"/>
    </row>
    <row r="100" spans="1:10" s="37" customFormat="1" ht="15" customHeight="1" x14ac:dyDescent="0.3">
      <c r="A100" s="58" t="s">
        <v>86</v>
      </c>
      <c r="B100" s="241" t="s">
        <v>87</v>
      </c>
      <c r="C100" s="242"/>
      <c r="D100" s="243"/>
      <c r="E100" s="35"/>
      <c r="F100" s="91"/>
      <c r="G100" s="189"/>
      <c r="H100" s="192"/>
      <c r="I100" s="36"/>
    </row>
    <row r="101" spans="1:10" s="37" customFormat="1" ht="15" customHeight="1" x14ac:dyDescent="0.3">
      <c r="A101" s="38"/>
      <c r="B101" s="54"/>
      <c r="C101" s="55"/>
      <c r="D101" s="56"/>
      <c r="E101" s="35"/>
      <c r="F101" s="91"/>
      <c r="G101" s="189"/>
      <c r="H101" s="192"/>
      <c r="I101" s="36"/>
    </row>
    <row r="102" spans="1:10" s="37" customFormat="1" ht="15" customHeight="1" x14ac:dyDescent="0.3">
      <c r="A102" s="38" t="s">
        <v>88</v>
      </c>
      <c r="B102" s="229" t="s">
        <v>89</v>
      </c>
      <c r="C102" s="230"/>
      <c r="D102" s="231"/>
      <c r="E102" s="35" t="s">
        <v>19</v>
      </c>
      <c r="F102" s="63"/>
      <c r="G102" s="183" t="s">
        <v>20</v>
      </c>
      <c r="H102" s="192">
        <v>9200000</v>
      </c>
      <c r="I102" s="36"/>
    </row>
    <row r="103" spans="1:10" s="37" customFormat="1" ht="15" customHeight="1" x14ac:dyDescent="0.3">
      <c r="A103" s="38"/>
      <c r="B103" s="54"/>
      <c r="C103" s="55"/>
      <c r="D103" s="56"/>
      <c r="E103" s="35"/>
      <c r="F103" s="91"/>
      <c r="G103" s="189"/>
      <c r="H103" s="192"/>
      <c r="I103" s="36"/>
    </row>
    <row r="104" spans="1:10" s="37" customFormat="1" ht="15" customHeight="1" x14ac:dyDescent="0.3">
      <c r="A104" s="38" t="s">
        <v>90</v>
      </c>
      <c r="B104" s="229" t="s">
        <v>32</v>
      </c>
      <c r="C104" s="230"/>
      <c r="D104" s="231"/>
      <c r="E104" s="176" t="s">
        <v>33</v>
      </c>
      <c r="F104" s="35">
        <f>+H102</f>
        <v>9200000</v>
      </c>
      <c r="G104" s="227"/>
      <c r="H104" s="192">
        <f>F104*G104</f>
        <v>0</v>
      </c>
      <c r="I104" s="36"/>
    </row>
    <row r="105" spans="1:10" s="37" customFormat="1" ht="15" customHeight="1" x14ac:dyDescent="0.3">
      <c r="A105" s="27"/>
      <c r="B105" s="118"/>
      <c r="C105" s="119"/>
      <c r="D105" s="120"/>
      <c r="E105" s="176"/>
      <c r="F105" s="94"/>
      <c r="G105" s="183"/>
      <c r="H105" s="192"/>
      <c r="I105" s="36"/>
    </row>
    <row r="106" spans="1:10" s="37" customFormat="1" ht="15" customHeight="1" x14ac:dyDescent="0.3">
      <c r="A106" s="95"/>
      <c r="B106" s="72"/>
      <c r="C106" s="72"/>
      <c r="D106" s="72"/>
      <c r="E106" s="73"/>
      <c r="F106" s="74"/>
      <c r="G106" s="75"/>
      <c r="H106" s="76"/>
      <c r="I106" s="36"/>
    </row>
    <row r="107" spans="1:10" s="37" customFormat="1" ht="15" customHeight="1" x14ac:dyDescent="0.25">
      <c r="A107" s="96" t="s">
        <v>79</v>
      </c>
      <c r="B107" s="97"/>
      <c r="C107" s="97"/>
      <c r="D107" s="97"/>
      <c r="E107" s="10"/>
      <c r="F107" s="98"/>
      <c r="G107" s="99" t="s">
        <v>47</v>
      </c>
      <c r="H107" s="79"/>
      <c r="I107" s="36"/>
      <c r="J107" s="100"/>
    </row>
    <row r="108" spans="1:10" s="37" customFormat="1" ht="15" customHeight="1" x14ac:dyDescent="0.3">
      <c r="A108" s="101"/>
      <c r="B108" s="81"/>
      <c r="C108" s="81"/>
      <c r="D108" s="102"/>
      <c r="E108" s="82"/>
      <c r="F108" s="83"/>
      <c r="G108" s="84"/>
      <c r="H108" s="85"/>
      <c r="I108" s="36"/>
    </row>
    <row r="109" spans="1:10" s="37" customFormat="1" ht="15" customHeight="1" x14ac:dyDescent="0.25">
      <c r="H109" s="103"/>
      <c r="I109" s="36"/>
    </row>
    <row r="110" spans="1:10" s="37" customFormat="1" ht="15" customHeight="1" x14ac:dyDescent="0.3">
      <c r="B110" s="104"/>
      <c r="H110" s="44"/>
      <c r="I110" s="44"/>
    </row>
    <row r="111" spans="1:10" s="37" customFormat="1" ht="12" customHeight="1" x14ac:dyDescent="0.3">
      <c r="H111" s="115"/>
      <c r="I111" s="36"/>
    </row>
    <row r="112" spans="1:10" x14ac:dyDescent="0.3">
      <c r="H112" s="116"/>
    </row>
    <row r="113" spans="2:9" ht="12" customHeight="1" x14ac:dyDescent="0.25">
      <c r="B113" s="37"/>
      <c r="I113" s="105"/>
    </row>
    <row r="114" spans="2:9" ht="12" customHeight="1" x14ac:dyDescent="0.3">
      <c r="B114" s="37"/>
    </row>
  </sheetData>
  <sheetProtection algorithmName="SHA-512" hashValue="GvPYEUz+1QBjFrvEIEs+uQ25lMfGu028dTKhbRpu6vN2jzeORh3ohV5h28pOBizdHLVHo3BFroYuXixxjQo72Q==" saltValue="bTun8mQNqSJAX7oN9I59zg==" spinCount="100000" sheet="1" objects="1" scenarios="1" formatColumns="0" formatRows="0"/>
  <mergeCells count="42">
    <mergeCell ref="G57:H57"/>
    <mergeCell ref="B71:D72"/>
    <mergeCell ref="B93:D93"/>
    <mergeCell ref="B95:D95"/>
    <mergeCell ref="B76:D76"/>
    <mergeCell ref="B79:D79"/>
    <mergeCell ref="B81:D84"/>
    <mergeCell ref="B86:D86"/>
    <mergeCell ref="B89:D89"/>
    <mergeCell ref="B91:D91"/>
    <mergeCell ref="B74:D74"/>
    <mergeCell ref="J48:K48"/>
    <mergeCell ref="B31:D31"/>
    <mergeCell ref="B33:D33"/>
    <mergeCell ref="B35:D35"/>
    <mergeCell ref="B36:D36"/>
    <mergeCell ref="B38:D38"/>
    <mergeCell ref="B40:D40"/>
    <mergeCell ref="B41:D41"/>
    <mergeCell ref="B43:D43"/>
    <mergeCell ref="B44:D44"/>
    <mergeCell ref="B46:D46"/>
    <mergeCell ref="B48:D48"/>
    <mergeCell ref="K23:M23"/>
    <mergeCell ref="B25:D25"/>
    <mergeCell ref="B26:D26"/>
    <mergeCell ref="K26:M26"/>
    <mergeCell ref="B28:D28"/>
    <mergeCell ref="B104:D104"/>
    <mergeCell ref="B29:D29"/>
    <mergeCell ref="B13:D13"/>
    <mergeCell ref="B17:D17"/>
    <mergeCell ref="B18:D18"/>
    <mergeCell ref="B19:D19"/>
    <mergeCell ref="B22:D22"/>
    <mergeCell ref="B23:D23"/>
    <mergeCell ref="B50:D50"/>
    <mergeCell ref="B52:D52"/>
    <mergeCell ref="B53:D53"/>
    <mergeCell ref="B97:D98"/>
    <mergeCell ref="B100:D100"/>
    <mergeCell ref="B102:D102"/>
  </mergeCells>
  <printOptions horizontalCentered="1"/>
  <pageMargins left="0.35433070866141736" right="0.19685039370078741" top="0.39370078740157483" bottom="0.59055118110236227" header="0.59055118110236227" footer="0.27559055118110237"/>
  <pageSetup paperSize="9" scale="74" firstPageNumber="7" fitToHeight="0" orientation="portrait" r:id="rId1"/>
  <headerFooter alignWithMargins="0">
    <oddFooter>&amp;L&amp;F/
&amp;A&amp;C-&amp;P-</oddFooter>
  </headerFooter>
  <rowBreaks count="1" manualBreakCount="1">
    <brk id="5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CPT Section Summary Page</vt:lpstr>
      <vt:lpstr>CPG BOQ.</vt:lpstr>
      <vt:lpstr>NYS BOQ.  </vt:lpstr>
      <vt:lpstr>'CPG BOQ.'!Print_Area</vt:lpstr>
      <vt:lpstr>'CPT Section Summary Page'!Print_Area</vt:lpstr>
      <vt:lpstr>'NYS BOQ.  '!Print_Area</vt:lpstr>
      <vt:lpstr>'CPG BOQ.'!Print_Titles</vt:lpstr>
      <vt:lpstr>'CPT Section Summary Page'!Print_Titles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Shaheed Mohamed</dc:creator>
  <cp:lastModifiedBy>Paseka Ramakhula</cp:lastModifiedBy>
  <cp:lastPrinted>2023-06-11T19:04:36Z</cp:lastPrinted>
  <dcterms:created xsi:type="dcterms:W3CDTF">2022-02-05T16:51:58Z</dcterms:created>
  <dcterms:modified xsi:type="dcterms:W3CDTF">2023-06-19T19:41:54Z</dcterms:modified>
</cp:coreProperties>
</file>